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jgcgroup-my.sharepoint.com/personal/fujita_yoshihiko_jgc_com/Documents/RMC_一発合格道場/#13 2次スケジュール案/"/>
    </mc:Choice>
  </mc:AlternateContent>
  <xr:revisionPtr revIDLastSave="592" documentId="8_{DFAF70BF-5855-4837-90A2-D6448593768F}" xr6:coauthVersionLast="47" xr6:coauthVersionMax="47" xr10:uidLastSave="{B873E3D8-9B02-428A-A10B-B0E4801A63AE}"/>
  <bookViews>
    <workbookView xWindow="-108" yWindow="-108" windowWidth="27828" windowHeight="19416" activeTab="1" xr2:uid="{502DD1A4-89E2-4EE1-B51A-25F20308ECC8}"/>
  </bookViews>
  <sheets>
    <sheet name="(R4)Sch" sheetId="1" r:id="rId1"/>
    <sheet name="(R4)YOSHIHIKOなら" sheetId="2" r:id="rId2"/>
    <sheet name="(R4)Daily_Sch (かわともさんフォーマット)" sheetId="4" r:id="rId3"/>
    <sheet name="(R3)Daily_Sch_YOSHIHIKO" sheetId="3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4" i="1" l="1"/>
  <c r="AC36" i="4"/>
  <c r="AB36" i="4"/>
  <c r="AA36" i="4"/>
  <c r="Z36" i="4"/>
  <c r="Y36" i="4"/>
  <c r="X36" i="4"/>
  <c r="W36" i="4"/>
  <c r="S36" i="4"/>
  <c r="R36" i="4"/>
  <c r="P36" i="4"/>
  <c r="O36" i="4"/>
  <c r="V36" i="4" s="1"/>
  <c r="N36" i="4"/>
  <c r="U36" i="4" s="1"/>
  <c r="M36" i="4"/>
  <c r="T36" i="4" s="1"/>
  <c r="L36" i="4"/>
  <c r="K36" i="4"/>
  <c r="J36" i="4"/>
  <c r="Q36" i="4" s="1"/>
  <c r="I3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AA21" i="4"/>
  <c r="Z21" i="4"/>
  <c r="Y21" i="4"/>
  <c r="X21" i="4"/>
  <c r="W21" i="4"/>
  <c r="V21" i="4"/>
  <c r="U21" i="4"/>
  <c r="T21" i="4"/>
  <c r="S21" i="4"/>
  <c r="R21" i="4"/>
  <c r="Q21" i="4"/>
  <c r="P21" i="4"/>
  <c r="J21" i="4"/>
  <c r="K21" i="4"/>
  <c r="L21" i="4"/>
  <c r="M21" i="4"/>
  <c r="N21" i="4"/>
  <c r="O21" i="4"/>
  <c r="I21" i="4"/>
  <c r="J25" i="2"/>
  <c r="G26" i="2"/>
  <c r="F26" i="2"/>
  <c r="C26" i="2"/>
  <c r="B26" i="2"/>
  <c r="J26" i="2" s="1"/>
  <c r="Y14" i="2"/>
  <c r="V14" i="2"/>
  <c r="Y15" i="2" s="1"/>
  <c r="I2" i="2"/>
  <c r="I1" i="2"/>
  <c r="B1" i="2"/>
  <c r="B3" i="2" s="1"/>
  <c r="B4" i="2" s="1"/>
  <c r="I2" i="1"/>
  <c r="I1" i="1"/>
  <c r="G25" i="1"/>
  <c r="F25" i="1"/>
  <c r="C25" i="1"/>
  <c r="B25" i="1"/>
  <c r="J24" i="1"/>
  <c r="Y14" i="1"/>
  <c r="B1" i="1"/>
  <c r="B3" i="1" s="1"/>
  <c r="B4" i="1" s="1"/>
  <c r="I3" i="2" l="1"/>
  <c r="K4" i="2" s="1"/>
  <c r="K25" i="2"/>
  <c r="K26" i="2"/>
  <c r="J25" i="1"/>
  <c r="K25" i="1" s="1"/>
  <c r="I3" i="1"/>
  <c r="K4" i="1" s="1"/>
  <c r="K24" i="1"/>
  <c r="Y15" i="1"/>
  <c r="K3" i="2" l="1"/>
  <c r="O4" i="2" s="1"/>
  <c r="K3" i="1"/>
  <c r="O4" i="1" s="1"/>
</calcChain>
</file>

<file path=xl/sharedStrings.xml><?xml version="1.0" encoding="utf-8"?>
<sst xmlns="http://schemas.openxmlformats.org/spreadsheetml/2006/main" count="685" uniqueCount="138">
  <si>
    <t>本日：</t>
    <rPh sb="0" eb="2">
      <t>ホンジツ</t>
    </rPh>
    <phoneticPr fontId="3"/>
  </si>
  <si>
    <t>目標事例数：</t>
    <rPh sb="0" eb="2">
      <t>モクヒョウ</t>
    </rPh>
    <rPh sb="2" eb="4">
      <t>ジレイ</t>
    </rPh>
    <rPh sb="4" eb="5">
      <t>スウ</t>
    </rPh>
    <phoneticPr fontId="3"/>
  </si>
  <si>
    <t>試験日：</t>
    <rPh sb="0" eb="3">
      <t>シケンビ</t>
    </rPh>
    <phoneticPr fontId="3"/>
  </si>
  <si>
    <t>消化事例数：</t>
    <rPh sb="0" eb="2">
      <t>ショウカ</t>
    </rPh>
    <rPh sb="2" eb="5">
      <t>ジレイスウ</t>
    </rPh>
    <phoneticPr fontId="3"/>
  </si>
  <si>
    <t>残り：</t>
    <rPh sb="0" eb="1">
      <t>ノコ</t>
    </rPh>
    <phoneticPr fontId="3"/>
  </si>
  <si>
    <t>必要解答</t>
    <rPh sb="0" eb="2">
      <t>ヒツヨウ</t>
    </rPh>
    <rPh sb="2" eb="4">
      <t>カイトウ</t>
    </rPh>
    <phoneticPr fontId="3"/>
  </si>
  <si>
    <t>時間</t>
    <rPh sb="0" eb="2">
      <t>ジカン</t>
    </rPh>
    <phoneticPr fontId="3"/>
  </si>
  <si>
    <t>weeks</t>
    <phoneticPr fontId="3"/>
  </si>
  <si>
    <t>必要復習</t>
    <rPh sb="0" eb="4">
      <t>ヒツヨウフクシュウ</t>
    </rPh>
    <phoneticPr fontId="3"/>
  </si>
  <si>
    <t>合計：</t>
    <rPh sb="0" eb="2">
      <t>ゴウケイ</t>
    </rPh>
    <phoneticPr fontId="3"/>
  </si>
  <si>
    <t>年度</t>
    <rPh sb="0" eb="2">
      <t>ネンド</t>
    </rPh>
    <phoneticPr fontId="3"/>
  </si>
  <si>
    <t>事例Ⅰ</t>
    <rPh sb="0" eb="2">
      <t>ジレイ</t>
    </rPh>
    <phoneticPr fontId="3"/>
  </si>
  <si>
    <t>事例Ⅱ</t>
    <rPh sb="0" eb="2">
      <t>ジレイ</t>
    </rPh>
    <phoneticPr fontId="3"/>
  </si>
  <si>
    <t>事例Ⅲ</t>
    <rPh sb="0" eb="2">
      <t>ジレイ</t>
    </rPh>
    <phoneticPr fontId="3"/>
  </si>
  <si>
    <t>事例Ⅳ</t>
    <rPh sb="0" eb="2">
      <t>ジレイ</t>
    </rPh>
    <phoneticPr fontId="3"/>
  </si>
  <si>
    <t>全知全ノウ</t>
    <rPh sb="0" eb="1">
      <t>ゼン</t>
    </rPh>
    <rPh sb="1" eb="2">
      <t>シ</t>
    </rPh>
    <rPh sb="2" eb="3">
      <t>ゼン</t>
    </rPh>
    <phoneticPr fontId="3"/>
  </si>
  <si>
    <t>1回目</t>
    <rPh sb="1" eb="3">
      <t>カイメ</t>
    </rPh>
    <phoneticPr fontId="3"/>
  </si>
  <si>
    <t>2回目</t>
    <rPh sb="1" eb="3">
      <t>カイメ</t>
    </rPh>
    <phoneticPr fontId="3"/>
  </si>
  <si>
    <t>3回目</t>
    <rPh sb="1" eb="3">
      <t>カイメ</t>
    </rPh>
    <phoneticPr fontId="3"/>
  </si>
  <si>
    <t>4回目</t>
    <rPh sb="1" eb="3">
      <t>カイメ</t>
    </rPh>
    <phoneticPr fontId="3"/>
  </si>
  <si>
    <t>2週目</t>
    <rPh sb="1" eb="2">
      <t>シュウ</t>
    </rPh>
    <rPh sb="2" eb="3">
      <t>メ</t>
    </rPh>
    <phoneticPr fontId="3"/>
  </si>
  <si>
    <t>うちA問</t>
    <rPh sb="3" eb="4">
      <t>モン</t>
    </rPh>
    <phoneticPr fontId="3"/>
  </si>
  <si>
    <t>問題数</t>
    <rPh sb="0" eb="3">
      <t>モンダイスウ</t>
    </rPh>
    <phoneticPr fontId="3"/>
  </si>
  <si>
    <t>過去15年</t>
    <rPh sb="0" eb="2">
      <t>カコ</t>
    </rPh>
    <rPh sb="4" eb="5">
      <t>ネン</t>
    </rPh>
    <phoneticPr fontId="3"/>
  </si>
  <si>
    <t>R2</t>
    <phoneticPr fontId="3"/>
  </si>
  <si>
    <t>経営分析</t>
    <rPh sb="0" eb="2">
      <t>ケイエイ</t>
    </rPh>
    <rPh sb="2" eb="4">
      <t>ブンセキ</t>
    </rPh>
    <phoneticPr fontId="3"/>
  </si>
  <si>
    <t>/</t>
    <phoneticPr fontId="3"/>
  </si>
  <si>
    <t>R1</t>
    <phoneticPr fontId="3"/>
  </si>
  <si>
    <t>CVP</t>
    <phoneticPr fontId="3"/>
  </si>
  <si>
    <t>H30</t>
    <phoneticPr fontId="3"/>
  </si>
  <si>
    <t>意思決定会計</t>
    <rPh sb="0" eb="6">
      <t>イシケッテイカイケイ</t>
    </rPh>
    <phoneticPr fontId="3"/>
  </si>
  <si>
    <t>H29</t>
    <phoneticPr fontId="3"/>
  </si>
  <si>
    <t>セグメント</t>
    <phoneticPr fontId="3"/>
  </si>
  <si>
    <t>H28</t>
  </si>
  <si>
    <t>CF分析</t>
    <rPh sb="2" eb="4">
      <t>ブンセキ</t>
    </rPh>
    <phoneticPr fontId="3"/>
  </si>
  <si>
    <t>H27</t>
  </si>
  <si>
    <t>その他</t>
    <rPh sb="2" eb="3">
      <t>タ</t>
    </rPh>
    <phoneticPr fontId="3"/>
  </si>
  <si>
    <t>H26</t>
  </si>
  <si>
    <t>合計</t>
    <rPh sb="0" eb="2">
      <t>ゴウケイ</t>
    </rPh>
    <phoneticPr fontId="3"/>
  </si>
  <si>
    <t>H25</t>
  </si>
  <si>
    <t>H24</t>
  </si>
  <si>
    <t>H23</t>
  </si>
  <si>
    <t>H22</t>
  </si>
  <si>
    <t>H21</t>
  </si>
  <si>
    <t>可能事例数</t>
    <rPh sb="0" eb="2">
      <t>カノウ</t>
    </rPh>
    <rPh sb="2" eb="5">
      <t>ジレイスウ</t>
    </rPh>
    <phoneticPr fontId="3"/>
  </si>
  <si>
    <t>勉強時間</t>
    <rPh sb="0" eb="4">
      <t>ベンキョウジカン</t>
    </rPh>
    <phoneticPr fontId="3"/>
  </si>
  <si>
    <t>日数</t>
    <rPh sb="0" eb="2">
      <t>ニッスウ</t>
    </rPh>
    <phoneticPr fontId="3"/>
  </si>
  <si>
    <t>ケース</t>
    <phoneticPr fontId="3"/>
  </si>
  <si>
    <t>平日在宅</t>
    <rPh sb="0" eb="2">
      <t>ヘイジツ</t>
    </rPh>
    <rPh sb="2" eb="4">
      <t>ザイタク</t>
    </rPh>
    <phoneticPr fontId="3"/>
  </si>
  <si>
    <t>平日出社</t>
    <rPh sb="0" eb="2">
      <t>ヘイジツ</t>
    </rPh>
    <rPh sb="2" eb="4">
      <t>シュッシャ</t>
    </rPh>
    <phoneticPr fontId="3"/>
  </si>
  <si>
    <t>休日予定なし</t>
    <rPh sb="0" eb="2">
      <t>キュウジツ</t>
    </rPh>
    <rPh sb="2" eb="4">
      <t>ヨテイ</t>
    </rPh>
    <phoneticPr fontId="3"/>
  </si>
  <si>
    <t>休日予定あり</t>
    <rPh sb="0" eb="2">
      <t>キュウジツ</t>
    </rPh>
    <rPh sb="2" eb="4">
      <t>ヨテイ</t>
    </rPh>
    <phoneticPr fontId="3"/>
  </si>
  <si>
    <t>時刻</t>
    <rPh sb="0" eb="2">
      <t>ジコク</t>
    </rPh>
    <phoneticPr fontId="3"/>
  </si>
  <si>
    <t>[学習スケジュール]</t>
    <rPh sb="1" eb="3">
      <t>ガクシュウ</t>
    </rPh>
    <phoneticPr fontId="3"/>
  </si>
  <si>
    <t>事例Ⅰ~Ⅲ</t>
    <rPh sb="0" eb="2">
      <t>ジレイ</t>
    </rPh>
    <phoneticPr fontId="3"/>
  </si>
  <si>
    <t>【１次試験直後１週間】</t>
  </si>
  <si>
    <t>【永久保存版】２次試験の学習計画</t>
    <phoneticPr fontId="3"/>
  </si>
  <si>
    <t>https://rmc-oden.com/blog/archives/115289</t>
    <phoneticPr fontId="3"/>
  </si>
  <si>
    <t>解き方や学習方法に関する情報収集からスタート。問題用紙・解答用紙を印刷しました。</t>
  </si>
  <si>
    <t>【～８月末】</t>
  </si>
  <si>
    <t>【～９月中旬】</t>
  </si>
  <si>
    <t>～9/19</t>
    <phoneticPr fontId="3"/>
  </si>
  <si>
    <r>
      <t>事例を解いた後の</t>
    </r>
    <r>
      <rPr>
        <b/>
        <sz val="11"/>
        <color rgb="FFFF6600"/>
        <rFont val="メイリオ"/>
        <family val="3"/>
        <charset val="128"/>
      </rPr>
      <t>振り返り・分析に時間をかけ、模範解答にたどり着くまでのプロセス確立</t>
    </r>
    <r>
      <rPr>
        <sz val="11"/>
        <color rgb="FF212529"/>
        <rFont val="メイリオ"/>
        <family val="3"/>
        <charset val="128"/>
      </rPr>
      <t>を意識しました。</t>
    </r>
    <phoneticPr fontId="3"/>
  </si>
  <si>
    <t>【～９月末】</t>
  </si>
  <si>
    <t>～9/30</t>
    <phoneticPr fontId="3"/>
  </si>
  <si>
    <r>
      <t>80分以内に解き終えられないことが多かったため、</t>
    </r>
    <r>
      <rPr>
        <b/>
        <sz val="11"/>
        <color rgb="FFFF6600"/>
        <rFont val="メイリオ"/>
        <family val="3"/>
        <charset val="128"/>
      </rPr>
      <t>最も時間のかかる「骨子作成」の数をこなすトレーニングを行いました。</t>
    </r>
    <r>
      <rPr>
        <sz val="11"/>
        <color rgb="FF212529"/>
        <rFont val="メイリオ"/>
        <family val="3"/>
        <charset val="128"/>
      </rPr>
      <t>11年分を一通り解き終えました。</t>
    </r>
    <phoneticPr fontId="3"/>
  </si>
  <si>
    <t>【～１０月中旬】</t>
  </si>
  <si>
    <t>～10/15</t>
    <phoneticPr fontId="3"/>
  </si>
  <si>
    <r>
      <t>直近５年分をもう１回転しました。</t>
    </r>
    <r>
      <rPr>
        <b/>
        <sz val="11"/>
        <color rgb="FFFF6600"/>
        <rFont val="メイリオ"/>
        <family val="3"/>
        <charset val="128"/>
      </rPr>
      <t>１回転目の自分の解答と見比べて、良くなっている点、改善が見られない点を振り返り、質を高めていきました。</t>
    </r>
    <phoneticPr fontId="3"/>
  </si>
  <si>
    <t>【～本番】</t>
  </si>
  <si>
    <t>今まで解いてきた自分の解答と振り返りを全て見直し、最後の総チェックをしました。</t>
  </si>
  <si>
    <t>出題傾向を把握するために「広く薄く」学習。全知全ノウの例題・A問題を解きました。</t>
  </si>
  <si>
    <r>
      <rPr>
        <b/>
        <sz val="11"/>
        <color rgb="FFFF6600"/>
        <rFont val="メイリオ"/>
        <family val="3"/>
        <charset val="128"/>
      </rPr>
      <t>各出題分野を一通り解けるようにする</t>
    </r>
    <r>
      <rPr>
        <sz val="11"/>
        <color rgb="FF212529"/>
        <rFont val="メイリオ"/>
        <family val="3"/>
        <charset val="128"/>
      </rPr>
      <t>ために、全知全ノウの他のランクも一通り解きました。</t>
    </r>
    <phoneticPr fontId="3"/>
  </si>
  <si>
    <r>
      <rPr>
        <b/>
        <sz val="11"/>
        <color rgb="FFFF6600"/>
        <rFont val="メイリオ"/>
        <family val="3"/>
        <charset val="128"/>
      </rPr>
      <t>予備校の演習や模試の問題も含め、パーフェクトレベル</t>
    </r>
    <r>
      <rPr>
        <sz val="11"/>
        <color rgb="FF212529"/>
        <rFont val="メイリオ"/>
        <family val="3"/>
        <charset val="128"/>
      </rPr>
      <t>まで仕上げました。</t>
    </r>
    <phoneticPr fontId="3"/>
  </si>
  <si>
    <t>R3</t>
    <phoneticPr fontId="3"/>
  </si>
  <si>
    <t>H20</t>
    <phoneticPr fontId="3"/>
  </si>
  <si>
    <t>1週目</t>
    <phoneticPr fontId="3"/>
  </si>
  <si>
    <t>事例Ⅳ全知全ノウ進捗度</t>
    <rPh sb="3" eb="6">
      <t>ゼンチゼン</t>
    </rPh>
    <rPh sb="8" eb="11">
      <t>シンチョクド</t>
    </rPh>
    <phoneticPr fontId="3"/>
  </si>
  <si>
    <t>https://rmc-oden.com/blog/archives/115289</t>
  </si>
  <si>
    <t>～8/14</t>
    <phoneticPr fontId="3"/>
  </si>
  <si>
    <t>/週</t>
    <rPh sb="1" eb="2">
      <t>シュウ</t>
    </rPh>
    <phoneticPr fontId="3"/>
  </si>
  <si>
    <t>事例数</t>
    <rPh sb="0" eb="3">
      <t>ジレイスウ</t>
    </rPh>
    <phoneticPr fontId="3"/>
  </si>
  <si>
    <t>理論上の勉強可能：</t>
    <rPh sb="0" eb="3">
      <t>リロンジョウ</t>
    </rPh>
    <rPh sb="4" eb="6">
      <t>ベンキョウ</t>
    </rPh>
    <rPh sb="6" eb="8">
      <t>カノウ</t>
    </rPh>
    <phoneticPr fontId="3"/>
  </si>
  <si>
    <r>
      <t>模試をマイルストーンにして、過去問３年分をタテ解き。</t>
    </r>
    <r>
      <rPr>
        <b/>
        <sz val="11"/>
        <color rgb="FFFF6600"/>
        <rFont val="メイリオ"/>
        <family val="3"/>
        <charset val="128"/>
      </rPr>
      <t xml:space="preserve">各事例の傾向を把握しました。
</t>
    </r>
    <r>
      <rPr>
        <sz val="11"/>
        <color rgb="FF212529"/>
        <rFont val="メイリオ"/>
        <family val="3"/>
        <charset val="128"/>
      </rPr>
      <t>ブログで収集した80分間の過ごし方（解答プロセス）や、マーカー法を試していったのもこの頃です。</t>
    </r>
    <phoneticPr fontId="3"/>
  </si>
  <si>
    <r>
      <t xml:space="preserve">■事例Ⅰ～Ⅲはタテ解きをし、復習メソッド（事例分析・良/悪回答分析）を確立し、タイムマネジメントと解答プロセスを確立する。
</t>
    </r>
    <r>
      <rPr>
        <sz val="11"/>
        <color rgb="FFFF0000"/>
        <rFont val="Meiryo UI"/>
        <family val="3"/>
        <charset val="128"/>
      </rPr>
      <t>■事例Ⅳ：全知全ノウは1週目を終わらす</t>
    </r>
    <rPh sb="1" eb="3">
      <t>ジレイ</t>
    </rPh>
    <rPh sb="9" eb="10">
      <t>ト</t>
    </rPh>
    <rPh sb="14" eb="16">
      <t>フクシュウ</t>
    </rPh>
    <rPh sb="21" eb="23">
      <t>ジレイ</t>
    </rPh>
    <rPh sb="23" eb="25">
      <t>ブンセキ</t>
    </rPh>
    <rPh sb="26" eb="27">
      <t>リョウ</t>
    </rPh>
    <rPh sb="28" eb="29">
      <t>ワル</t>
    </rPh>
    <rPh sb="29" eb="31">
      <t>カイトウ</t>
    </rPh>
    <rPh sb="31" eb="33">
      <t>ブンセキ</t>
    </rPh>
    <rPh sb="35" eb="37">
      <t>カクリツ</t>
    </rPh>
    <rPh sb="49" eb="51">
      <t>カイトウ</t>
    </rPh>
    <rPh sb="56" eb="58">
      <t>カクリツ</t>
    </rPh>
    <rPh sb="63" eb="65">
      <t>ジレイ</t>
    </rPh>
    <rPh sb="67" eb="69">
      <t>ゼンチ</t>
    </rPh>
    <rPh sb="69" eb="70">
      <t>ゼン</t>
    </rPh>
    <rPh sb="74" eb="75">
      <t>シュウ</t>
    </rPh>
    <rPh sb="75" eb="76">
      <t>メ</t>
    </rPh>
    <rPh sb="77" eb="78">
      <t>オ</t>
    </rPh>
    <phoneticPr fontId="3"/>
  </si>
  <si>
    <t>■事例Ⅰ～Ⅲは直近7年分を2週目し、解答プロセスと事例分析をさらに強化する。
■事例Ⅳ：過去問を解く</t>
    <rPh sb="7" eb="9">
      <t>チョッキン</t>
    </rPh>
    <rPh sb="10" eb="12">
      <t>ネンブン</t>
    </rPh>
    <rPh sb="14" eb="16">
      <t>シュウメ</t>
    </rPh>
    <rPh sb="18" eb="20">
      <t>カイトウ</t>
    </rPh>
    <rPh sb="25" eb="29">
      <t>ジレイブンセキ</t>
    </rPh>
    <rPh sb="33" eb="35">
      <t>キョウカ</t>
    </rPh>
    <rPh sb="40" eb="42">
      <t>ジレイ</t>
    </rPh>
    <rPh sb="44" eb="47">
      <t>カコモン</t>
    </rPh>
    <rPh sb="48" eb="49">
      <t>ト</t>
    </rPh>
    <phoneticPr fontId="3"/>
  </si>
  <si>
    <t>9月下半期</t>
    <rPh sb="1" eb="2">
      <t>ガツ</t>
    </rPh>
    <rPh sb="2" eb="5">
      <t>シモハンキ</t>
    </rPh>
    <phoneticPr fontId="3"/>
  </si>
  <si>
    <t>土</t>
    <rPh sb="0" eb="1">
      <t>ド</t>
    </rPh>
    <phoneticPr fontId="3"/>
  </si>
  <si>
    <t>日</t>
    <rPh sb="0" eb="1">
      <t>ニチ</t>
    </rPh>
    <phoneticPr fontId="3"/>
  </si>
  <si>
    <t>月</t>
    <rPh sb="0" eb="1">
      <t>ゲツ</t>
    </rPh>
    <phoneticPr fontId="3"/>
  </si>
  <si>
    <t>火</t>
    <rPh sb="0" eb="1">
      <t>カ</t>
    </rPh>
    <phoneticPr fontId="3"/>
  </si>
  <si>
    <t>水</t>
    <rPh sb="0" eb="1">
      <t>スイ</t>
    </rPh>
    <phoneticPr fontId="3"/>
  </si>
  <si>
    <t>木</t>
    <rPh sb="0" eb="1">
      <t>モク</t>
    </rPh>
    <phoneticPr fontId="3"/>
  </si>
  <si>
    <t>金</t>
    <rPh sb="0" eb="1">
      <t>キン</t>
    </rPh>
    <phoneticPr fontId="3"/>
  </si>
  <si>
    <t>休</t>
    <rPh sb="0" eb="1">
      <t>キュウ</t>
    </rPh>
    <phoneticPr fontId="3"/>
  </si>
  <si>
    <t>休</t>
    <phoneticPr fontId="3"/>
  </si>
  <si>
    <t>在</t>
    <rPh sb="0" eb="1">
      <t>ザイ</t>
    </rPh>
    <phoneticPr fontId="3"/>
  </si>
  <si>
    <t>通</t>
    <rPh sb="0" eb="1">
      <t>ツウ</t>
    </rPh>
    <phoneticPr fontId="3"/>
  </si>
  <si>
    <t>在</t>
    <phoneticPr fontId="3"/>
  </si>
  <si>
    <t>勉強会</t>
    <rPh sb="0" eb="3">
      <t>ベンキョウカイ</t>
    </rPh>
    <phoneticPr fontId="3"/>
  </si>
  <si>
    <t>2h</t>
    <phoneticPr fontId="3"/>
  </si>
  <si>
    <t>H27</t>
    <phoneticPr fontId="3"/>
  </si>
  <si>
    <t>H28</t>
    <phoneticPr fontId="3"/>
  </si>
  <si>
    <t>全知全ノウ</t>
    <phoneticPr fontId="3"/>
  </si>
  <si>
    <t>H26</t>
    <phoneticPr fontId="3"/>
  </si>
  <si>
    <t>計画</t>
    <rPh sb="0" eb="2">
      <t>ケイカク</t>
    </rPh>
    <phoneticPr fontId="3"/>
  </si>
  <si>
    <t>振り返り</t>
    <rPh sb="0" eb="1">
      <t>フ</t>
    </rPh>
    <rPh sb="2" eb="3">
      <t>カエ</t>
    </rPh>
    <phoneticPr fontId="3"/>
  </si>
  <si>
    <t>R1復習</t>
    <rPh sb="2" eb="4">
      <t>フクシュウ</t>
    </rPh>
    <phoneticPr fontId="3"/>
  </si>
  <si>
    <r>
      <t>■事例Ⅰ～Ⅲ：回答プロセス整理
■事例Ⅳ：</t>
    </r>
    <r>
      <rPr>
        <sz val="11"/>
        <color rgb="FFFF0000"/>
        <rFont val="Meiryo UI"/>
        <family val="3"/>
        <charset val="128"/>
      </rPr>
      <t>全知全ノウは1週目を終わらす。</t>
    </r>
    <r>
      <rPr>
        <sz val="11"/>
        <color theme="1"/>
        <rFont val="Meiryo UI"/>
        <family val="3"/>
        <charset val="128"/>
      </rPr>
      <t>回答プロセスや知識を整理。</t>
    </r>
    <rPh sb="7" eb="9">
      <t>カイトウ</t>
    </rPh>
    <rPh sb="13" eb="15">
      <t>セイリ</t>
    </rPh>
    <rPh sb="46" eb="48">
      <t>セイリ</t>
    </rPh>
    <phoneticPr fontId="3"/>
  </si>
  <si>
    <t>■事例Ⅰ～Ⅲ：7年間の振り返りを完了させ、回答プロセスや知識を再整理。事例分析。
■事例Ⅳ：全知全ノウ A問：2週目完了。ミスノート作成で回答プロセスや知識を再整理。</t>
    <rPh sb="1" eb="3">
      <t>ジレイ</t>
    </rPh>
    <rPh sb="8" eb="10">
      <t>ネンカン</t>
    </rPh>
    <rPh sb="11" eb="12">
      <t>フ</t>
    </rPh>
    <rPh sb="13" eb="14">
      <t>カエ</t>
    </rPh>
    <rPh sb="16" eb="18">
      <t>カンリョウ</t>
    </rPh>
    <rPh sb="21" eb="23">
      <t>カイトウ</t>
    </rPh>
    <rPh sb="28" eb="30">
      <t>チシキ</t>
    </rPh>
    <rPh sb="31" eb="34">
      <t>サイセイリ</t>
    </rPh>
    <rPh sb="35" eb="39">
      <t>ジレイブンセキ</t>
    </rPh>
    <rPh sb="42" eb="44">
      <t>ジレイ</t>
    </rPh>
    <rPh sb="46" eb="48">
      <t>ゼンチ</t>
    </rPh>
    <rPh sb="48" eb="49">
      <t>ゼン</t>
    </rPh>
    <rPh sb="53" eb="54">
      <t>モン</t>
    </rPh>
    <rPh sb="56" eb="57">
      <t>シュウ</t>
    </rPh>
    <rPh sb="57" eb="58">
      <t>メ</t>
    </rPh>
    <rPh sb="58" eb="60">
      <t>カンリョウ</t>
    </rPh>
    <rPh sb="66" eb="68">
      <t>サクセイ</t>
    </rPh>
    <phoneticPr fontId="3"/>
  </si>
  <si>
    <t>10月上半期</t>
    <rPh sb="2" eb="3">
      <t>ガツ</t>
    </rPh>
    <rPh sb="3" eb="6">
      <t>カミハンキ</t>
    </rPh>
    <phoneticPr fontId="3"/>
  </si>
  <si>
    <t>勉強会・模試</t>
    <rPh sb="0" eb="3">
      <t>ベンキョウカイ</t>
    </rPh>
    <rPh sb="4" eb="6">
      <t>モシ</t>
    </rPh>
    <phoneticPr fontId="3"/>
  </si>
  <si>
    <t>模試</t>
    <rPh sb="0" eb="2">
      <t>モシ</t>
    </rPh>
    <phoneticPr fontId="3"/>
  </si>
  <si>
    <t>R1,2</t>
    <phoneticPr fontId="3"/>
  </si>
  <si>
    <t>全知全ノウ A問題</t>
    <rPh sb="0" eb="1">
      <t>ゼン</t>
    </rPh>
    <rPh sb="1" eb="2">
      <t>シ</t>
    </rPh>
    <rPh sb="2" eb="3">
      <t>ゼン</t>
    </rPh>
    <rPh sb="7" eb="9">
      <t>モンダイ</t>
    </rPh>
    <phoneticPr fontId="3"/>
  </si>
  <si>
    <t>復習</t>
    <rPh sb="0" eb="2">
      <t>フクシュウ</t>
    </rPh>
    <phoneticPr fontId="3"/>
  </si>
  <si>
    <t>■事例Ⅰ～Ⅲ：初見対応。1日2事例+事例Ⅳ
■事例Ⅳ：初見対応、回答プロセスを強化。</t>
    <rPh sb="13" eb="14">
      <t>ニチ</t>
    </rPh>
    <rPh sb="15" eb="17">
      <t>ジレイ</t>
    </rPh>
    <rPh sb="18" eb="20">
      <t>ジレイ</t>
    </rPh>
    <rPh sb="32" eb="34">
      <t>カイトウ</t>
    </rPh>
    <rPh sb="39" eb="41">
      <t>キョウカ</t>
    </rPh>
    <phoneticPr fontId="3"/>
  </si>
  <si>
    <t>■事例Ⅰ～Ⅲ：回答プロセスや知識を再整理。
■事例Ⅳ：</t>
    <rPh sb="1" eb="3">
      <t>ジレイ</t>
    </rPh>
    <rPh sb="23" eb="25">
      <t>ジレイ</t>
    </rPh>
    <phoneticPr fontId="3"/>
  </si>
  <si>
    <t>10月下半期</t>
    <rPh sb="2" eb="3">
      <t>ガツ</t>
    </rPh>
    <rPh sb="3" eb="6">
      <t>シモハンキ</t>
    </rPh>
    <phoneticPr fontId="3"/>
  </si>
  <si>
    <t>■事例Ⅰ～Ⅲ：
■事例Ⅳ：</t>
    <phoneticPr fontId="3"/>
  </si>
  <si>
    <t>■事例Ⅰ～Ⅲ：
■事例Ⅳ：</t>
    <rPh sb="1" eb="3">
      <t>ジレイ</t>
    </rPh>
    <rPh sb="9" eb="11">
      <t>ジレイ</t>
    </rPh>
    <phoneticPr fontId="3"/>
  </si>
  <si>
    <t>11月直前期</t>
    <rPh sb="2" eb="3">
      <t>ガツ</t>
    </rPh>
    <rPh sb="3" eb="6">
      <t>チョクゼンキ</t>
    </rPh>
    <phoneticPr fontId="3"/>
  </si>
  <si>
    <t>試験</t>
    <rPh sb="0" eb="2">
      <t>シケン</t>
    </rPh>
    <phoneticPr fontId="3"/>
  </si>
  <si>
    <t>H25</t>
    <phoneticPr fontId="3"/>
  </si>
  <si>
    <t>ミス問題集</t>
    <rPh sb="2" eb="5">
      <t>モンダイシュウ</t>
    </rPh>
    <phoneticPr fontId="3"/>
  </si>
  <si>
    <t>ファイナルノート見直し</t>
    <rPh sb="8" eb="10">
      <t>ミナオ</t>
    </rPh>
    <phoneticPr fontId="3"/>
  </si>
  <si>
    <t>月</t>
    <rPh sb="0" eb="1">
      <t>ガツ</t>
    </rPh>
    <phoneticPr fontId="3"/>
  </si>
  <si>
    <t>出</t>
    <rPh sb="0" eb="1">
      <t>シュツ</t>
    </rPh>
    <phoneticPr fontId="3"/>
  </si>
  <si>
    <t>休</t>
    <rPh sb="0" eb="1">
      <t>ヤス</t>
    </rPh>
    <phoneticPr fontId="3"/>
  </si>
  <si>
    <t>目標</t>
    <rPh sb="0" eb="2">
      <t>モクヒョウ</t>
    </rPh>
    <phoneticPr fontId="3"/>
  </si>
  <si>
    <t>8月</t>
    <rPh sb="1" eb="2">
      <t>ガツ</t>
    </rPh>
    <phoneticPr fontId="3"/>
  </si>
  <si>
    <t>9月</t>
    <rPh sb="1" eb="2">
      <t>ガツ</t>
    </rPh>
    <phoneticPr fontId="3"/>
  </si>
  <si>
    <t>10月</t>
    <rPh sb="2" eb="3">
      <t>ガツ</t>
    </rPh>
    <phoneticPr fontId="3"/>
  </si>
  <si>
    <t>2次試験当日</t>
    <rPh sb="1" eb="4">
      <t>ジシケン</t>
    </rPh>
    <rPh sb="4" eb="6">
      <t>トウジツ</t>
    </rPh>
    <phoneticPr fontId="3"/>
  </si>
  <si>
    <t>出：出勤</t>
    <rPh sb="0" eb="1">
      <t>シュツ</t>
    </rPh>
    <rPh sb="2" eb="4">
      <t>シュッキン</t>
    </rPh>
    <phoneticPr fontId="3"/>
  </si>
  <si>
    <t>在：在宅</t>
    <rPh sb="0" eb="1">
      <t>ザイ</t>
    </rPh>
    <rPh sb="2" eb="4">
      <t>ザイタク</t>
    </rPh>
    <phoneticPr fontId="3"/>
  </si>
  <si>
    <t>休：休日</t>
    <rPh sb="0" eb="1">
      <t>キュウ</t>
    </rPh>
    <rPh sb="2" eb="4">
      <t>キュウジツ</t>
    </rPh>
    <phoneticPr fontId="3"/>
  </si>
  <si>
    <t>模試</t>
    <rPh sb="0" eb="2">
      <t>モシ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</si>
</sst>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Meiryo UI"/>
      <family val="3"/>
      <charset val="128"/>
    </font>
    <font>
      <sz val="6"/>
      <name val="游ゴシック"/>
      <family val="2"/>
      <charset val="128"/>
      <scheme val="minor"/>
    </font>
    <font>
      <sz val="11"/>
      <color theme="0"/>
      <name val="Meiryo UI"/>
      <family val="3"/>
      <charset val="128"/>
    </font>
    <font>
      <b/>
      <sz val="11"/>
      <color theme="1"/>
      <name val="Meiryo UI"/>
      <family val="3"/>
      <charset val="128"/>
    </font>
    <font>
      <sz val="10"/>
      <name val="Meiryo UI"/>
      <family val="3"/>
      <charset val="128"/>
    </font>
    <font>
      <sz val="10"/>
      <color theme="1"/>
      <name val="Meiryo UI"/>
      <family val="3"/>
      <charset val="128"/>
    </font>
    <font>
      <b/>
      <sz val="10"/>
      <color rgb="FFFF0000"/>
      <name val="Meiryo UI"/>
      <family val="3"/>
      <charset val="128"/>
    </font>
    <font>
      <sz val="10"/>
      <color rgb="FFFF0000"/>
      <name val="Meiryo UI"/>
      <family val="3"/>
      <charset val="128"/>
    </font>
    <font>
      <sz val="10"/>
      <color theme="0" tint="-0.249977111117893"/>
      <name val="Meiryo UI"/>
      <family val="3"/>
      <charset val="128"/>
    </font>
    <font>
      <b/>
      <sz val="11"/>
      <color rgb="FF212529"/>
      <name val="メイリオ"/>
      <family val="3"/>
      <charset val="128"/>
    </font>
    <font>
      <b/>
      <sz val="14"/>
      <color rgb="FF212529"/>
      <name val="メイリオ"/>
      <family val="3"/>
      <charset val="128"/>
    </font>
    <font>
      <sz val="11"/>
      <color rgb="FF212529"/>
      <name val="メイリオ"/>
      <family val="3"/>
      <charset val="128"/>
    </font>
    <font>
      <b/>
      <sz val="11"/>
      <color rgb="FFFF6600"/>
      <name val="メイリオ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1"/>
      <color rgb="FFFF0000"/>
      <name val="Meiryo UI"/>
      <family val="3"/>
      <charset val="128"/>
    </font>
    <font>
      <sz val="11"/>
      <color theme="0" tint="-0.14999847407452621"/>
      <name val="Meiryo UI"/>
      <family val="3"/>
      <charset val="128"/>
    </font>
    <font>
      <sz val="11"/>
      <name val="Meiryo UI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E7FF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EB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7F6FF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rgb="FFDDFFDD"/>
        <bgColor indexed="64"/>
      </patternFill>
    </fill>
    <fill>
      <patternFill patternType="solid">
        <fgColor rgb="FFFF000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</cellStyleXfs>
  <cellXfs count="260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Continuous" vertic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0" fontId="2" fillId="2" borderId="3" xfId="0" applyFont="1" applyFill="1" applyBorder="1" applyAlignment="1">
      <alignment horizontal="centerContinuous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2" fillId="0" borderId="0" xfId="0" quotePrefix="1" applyFont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9" fontId="2" fillId="0" borderId="0" xfId="2" applyFont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13" fillId="0" borderId="0" xfId="0" applyFont="1">
      <alignment vertical="center"/>
    </xf>
    <xf numFmtId="0" fontId="11" fillId="0" borderId="0" xfId="0" applyFont="1">
      <alignment vertical="center"/>
    </xf>
    <xf numFmtId="56" fontId="6" fillId="0" borderId="7" xfId="0" applyNumberFormat="1" applyFont="1" applyFill="1" applyBorder="1" applyAlignment="1">
      <alignment horizontal="center" vertical="center"/>
    </xf>
    <xf numFmtId="56" fontId="6" fillId="0" borderId="8" xfId="0" applyNumberFormat="1" applyFont="1" applyFill="1" applyBorder="1" applyAlignment="1">
      <alignment horizontal="center" vertical="center"/>
    </xf>
    <xf numFmtId="56" fontId="7" fillId="0" borderId="8" xfId="0" applyNumberFormat="1" applyFont="1" applyFill="1" applyBorder="1" applyAlignment="1">
      <alignment horizontal="center" vertical="center"/>
    </xf>
    <xf numFmtId="56" fontId="6" fillId="0" borderId="9" xfId="0" applyNumberFormat="1" applyFont="1" applyFill="1" applyBorder="1" applyAlignment="1">
      <alignment horizontal="center" vertical="center"/>
    </xf>
    <xf numFmtId="56" fontId="7" fillId="0" borderId="10" xfId="0" applyNumberFormat="1" applyFont="1" applyFill="1" applyBorder="1" applyAlignment="1">
      <alignment horizontal="center" vertical="center"/>
    </xf>
    <xf numFmtId="56" fontId="7" fillId="0" borderId="11" xfId="0" applyNumberFormat="1" applyFont="1" applyFill="1" applyBorder="1" applyAlignment="1">
      <alignment horizontal="center" vertical="center"/>
    </xf>
    <xf numFmtId="56" fontId="6" fillId="0" borderId="12" xfId="0" applyNumberFormat="1" applyFont="1" applyFill="1" applyBorder="1" applyAlignment="1">
      <alignment horizontal="center" vertical="center"/>
    </xf>
    <xf numFmtId="56" fontId="8" fillId="0" borderId="12" xfId="0" applyNumberFormat="1" applyFont="1" applyFill="1" applyBorder="1" applyAlignment="1">
      <alignment horizontal="center" vertical="center"/>
    </xf>
    <xf numFmtId="56" fontId="8" fillId="0" borderId="10" xfId="0" applyNumberFormat="1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56" fontId="6" fillId="0" borderId="14" xfId="0" applyNumberFormat="1" applyFont="1" applyFill="1" applyBorder="1" applyAlignment="1">
      <alignment horizontal="center" vertical="center"/>
    </xf>
    <xf numFmtId="56" fontId="6" fillId="0" borderId="15" xfId="0" applyNumberFormat="1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/>
    </xf>
    <xf numFmtId="56" fontId="7" fillId="0" borderId="9" xfId="0" applyNumberFormat="1" applyFont="1" applyFill="1" applyBorder="1" applyAlignment="1">
      <alignment horizontal="center" vertical="center"/>
    </xf>
    <xf numFmtId="56" fontId="8" fillId="0" borderId="9" xfId="0" applyNumberFormat="1" applyFont="1" applyFill="1" applyBorder="1" applyAlignment="1">
      <alignment horizontal="center" vertical="center"/>
    </xf>
    <xf numFmtId="56" fontId="9" fillId="0" borderId="12" xfId="0" applyNumberFormat="1" applyFont="1" applyFill="1" applyBorder="1" applyAlignment="1">
      <alignment horizontal="center" vertical="center"/>
    </xf>
    <xf numFmtId="56" fontId="10" fillId="0" borderId="12" xfId="0" applyNumberFormat="1" applyFont="1" applyFill="1" applyBorder="1" applyAlignment="1">
      <alignment horizontal="center" vertical="center"/>
    </xf>
    <xf numFmtId="56" fontId="10" fillId="0" borderId="9" xfId="0" applyNumberFormat="1" applyFont="1" applyFill="1" applyBorder="1" applyAlignment="1">
      <alignment horizontal="center" vertical="center"/>
    </xf>
    <xf numFmtId="56" fontId="7" fillId="0" borderId="12" xfId="0" applyNumberFormat="1" applyFont="1" applyFill="1" applyBorder="1" applyAlignment="1">
      <alignment horizontal="center" vertical="center"/>
    </xf>
    <xf numFmtId="56" fontId="7" fillId="0" borderId="15" xfId="0" applyNumberFormat="1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0" xfId="0" applyFont="1" applyFill="1">
      <alignment vertical="center"/>
    </xf>
    <xf numFmtId="56" fontId="9" fillId="0" borderId="15" xfId="0" applyNumberFormat="1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0" fontId="7" fillId="0" borderId="19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horizontal="center" vertical="center"/>
    </xf>
    <xf numFmtId="56" fontId="7" fillId="0" borderId="19" xfId="0" applyNumberFormat="1" applyFont="1" applyFill="1" applyBorder="1" applyAlignment="1">
      <alignment horizontal="center" vertical="center"/>
    </xf>
    <xf numFmtId="56" fontId="9" fillId="0" borderId="20" xfId="0" applyNumberFormat="1" applyFont="1" applyFill="1" applyBorder="1" applyAlignment="1">
      <alignment horizontal="center" vertical="center"/>
    </xf>
    <xf numFmtId="0" fontId="7" fillId="0" borderId="22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5" fillId="0" borderId="0" xfId="0" applyFont="1" applyAlignment="1">
      <alignment horizontal="left" vertical="center"/>
    </xf>
    <xf numFmtId="0" fontId="2" fillId="0" borderId="25" xfId="0" applyFont="1" applyBorder="1" applyAlignment="1">
      <alignment horizontal="center" vertical="center"/>
    </xf>
    <xf numFmtId="56" fontId="6" fillId="7" borderId="9" xfId="0" applyNumberFormat="1" applyFont="1" applyFill="1" applyBorder="1" applyAlignment="1">
      <alignment horizontal="center" vertical="center"/>
    </xf>
    <xf numFmtId="0" fontId="2" fillId="7" borderId="0" xfId="0" applyFont="1" applyFill="1">
      <alignment vertical="center"/>
    </xf>
    <xf numFmtId="0" fontId="2" fillId="8" borderId="14" xfId="0" applyFont="1" applyFill="1" applyBorder="1" applyAlignment="1">
      <alignment horizontal="center" vertical="center"/>
    </xf>
    <xf numFmtId="56" fontId="6" fillId="8" borderId="14" xfId="0" applyNumberFormat="1" applyFont="1" applyFill="1" applyBorder="1" applyAlignment="1">
      <alignment horizontal="center" vertical="center"/>
    </xf>
    <xf numFmtId="56" fontId="6" fillId="8" borderId="9" xfId="0" applyNumberFormat="1" applyFont="1" applyFill="1" applyBorder="1" applyAlignment="1">
      <alignment horizontal="center" vertical="center"/>
    </xf>
    <xf numFmtId="56" fontId="7" fillId="8" borderId="9" xfId="0" applyNumberFormat="1" applyFont="1" applyFill="1" applyBorder="1" applyAlignment="1">
      <alignment horizontal="center" vertical="center"/>
    </xf>
    <xf numFmtId="56" fontId="10" fillId="8" borderId="12" xfId="0" applyNumberFormat="1" applyFont="1" applyFill="1" applyBorder="1" applyAlignment="1">
      <alignment horizontal="center" vertical="center"/>
    </xf>
    <xf numFmtId="56" fontId="7" fillId="8" borderId="12" xfId="0" applyNumberFormat="1" applyFont="1" applyFill="1" applyBorder="1" applyAlignment="1">
      <alignment horizontal="center" vertical="center"/>
    </xf>
    <xf numFmtId="56" fontId="9" fillId="8" borderId="12" xfId="0" applyNumberFormat="1" applyFont="1" applyFill="1" applyBorder="1" applyAlignment="1">
      <alignment horizontal="center" vertical="center"/>
    </xf>
    <xf numFmtId="56" fontId="6" fillId="8" borderId="12" xfId="0" applyNumberFormat="1" applyFont="1" applyFill="1" applyBorder="1" applyAlignment="1">
      <alignment horizontal="center" vertical="center"/>
    </xf>
    <xf numFmtId="56" fontId="6" fillId="8" borderId="15" xfId="0" applyNumberFormat="1" applyFont="1" applyFill="1" applyBorder="1" applyAlignment="1">
      <alignment horizontal="center" vertical="center"/>
    </xf>
    <xf numFmtId="56" fontId="7" fillId="8" borderId="15" xfId="0" applyNumberFormat="1" applyFont="1" applyFill="1" applyBorder="1" applyAlignment="1">
      <alignment horizontal="center" vertical="center"/>
    </xf>
    <xf numFmtId="56" fontId="8" fillId="8" borderId="12" xfId="0" applyNumberFormat="1" applyFont="1" applyFill="1" applyBorder="1" applyAlignment="1">
      <alignment horizontal="center" vertical="center"/>
    </xf>
    <xf numFmtId="0" fontId="7" fillId="8" borderId="9" xfId="0" applyFont="1" applyFill="1" applyBorder="1" applyAlignment="1">
      <alignment horizontal="center" vertical="center"/>
    </xf>
    <xf numFmtId="0" fontId="7" fillId="8" borderId="12" xfId="0" applyFont="1" applyFill="1" applyBorder="1" applyAlignment="1">
      <alignment horizontal="center" vertical="center"/>
    </xf>
    <xf numFmtId="0" fontId="7" fillId="8" borderId="17" xfId="0" applyFont="1" applyFill="1" applyBorder="1" applyAlignment="1">
      <alignment horizontal="center" vertical="center"/>
    </xf>
    <xf numFmtId="0" fontId="7" fillId="8" borderId="15" xfId="0" applyFont="1" applyFill="1" applyBorder="1" applyAlignment="1">
      <alignment horizontal="center" vertical="center"/>
    </xf>
    <xf numFmtId="0" fontId="2" fillId="8" borderId="18" xfId="0" applyFont="1" applyFill="1" applyBorder="1" applyAlignment="1">
      <alignment horizontal="center" vertical="center"/>
    </xf>
    <xf numFmtId="0" fontId="7" fillId="8" borderId="19" xfId="0" applyFont="1" applyFill="1" applyBorder="1" applyAlignment="1">
      <alignment horizontal="center" vertical="center"/>
    </xf>
    <xf numFmtId="0" fontId="7" fillId="8" borderId="20" xfId="0" applyFont="1" applyFill="1" applyBorder="1" applyAlignment="1">
      <alignment horizontal="center" vertical="center"/>
    </xf>
    <xf numFmtId="0" fontId="7" fillId="8" borderId="21" xfId="0" applyFont="1" applyFill="1" applyBorder="1" applyAlignment="1">
      <alignment horizontal="center" vertical="center"/>
    </xf>
    <xf numFmtId="56" fontId="7" fillId="8" borderId="19" xfId="0" applyNumberFormat="1" applyFont="1" applyFill="1" applyBorder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2" fillId="8" borderId="25" xfId="0" applyFont="1" applyFill="1" applyBorder="1" applyAlignment="1">
      <alignment horizontal="left" vertical="center"/>
    </xf>
    <xf numFmtId="0" fontId="2" fillId="8" borderId="25" xfId="0" applyFont="1" applyFill="1" applyBorder="1" applyAlignment="1">
      <alignment horizontal="center" vertical="center"/>
    </xf>
    <xf numFmtId="0" fontId="2" fillId="8" borderId="0" xfId="0" applyFont="1" applyFill="1" applyAlignment="1">
      <alignment horizontal="left" vertical="center"/>
    </xf>
    <xf numFmtId="0" fontId="2" fillId="8" borderId="23" xfId="0" applyFont="1" applyFill="1" applyBorder="1" applyAlignment="1">
      <alignment horizontal="center" vertical="center"/>
    </xf>
    <xf numFmtId="0" fontId="2" fillId="8" borderId="8" xfId="0" applyFont="1" applyFill="1" applyBorder="1" applyAlignment="1">
      <alignment horizontal="center" vertical="center"/>
    </xf>
    <xf numFmtId="0" fontId="2" fillId="8" borderId="24" xfId="0" applyFont="1" applyFill="1" applyBorder="1" applyAlignment="1">
      <alignment horizontal="center" vertical="center"/>
    </xf>
    <xf numFmtId="0" fontId="11" fillId="8" borderId="0" xfId="0" applyFont="1" applyFill="1" applyAlignment="1">
      <alignment horizontal="left" vertical="center"/>
    </xf>
    <xf numFmtId="0" fontId="2" fillId="8" borderId="15" xfId="0" applyFont="1" applyFill="1" applyBorder="1" applyAlignment="1">
      <alignment horizontal="center" vertical="center"/>
    </xf>
    <xf numFmtId="0" fontId="2" fillId="8" borderId="9" xfId="0" applyFont="1" applyFill="1" applyBorder="1" applyAlignment="1">
      <alignment horizontal="center" vertical="center"/>
    </xf>
    <xf numFmtId="0" fontId="2" fillId="8" borderId="17" xfId="0" applyFont="1" applyFill="1" applyBorder="1" applyAlignment="1">
      <alignment horizontal="center" vertical="center"/>
    </xf>
    <xf numFmtId="0" fontId="0" fillId="8" borderId="0" xfId="0" applyFill="1">
      <alignment vertical="center"/>
    </xf>
    <xf numFmtId="0" fontId="2" fillId="8" borderId="19" xfId="0" applyFont="1" applyFill="1" applyBorder="1" applyAlignment="1">
      <alignment horizontal="center" vertical="center"/>
    </xf>
    <xf numFmtId="0" fontId="2" fillId="8" borderId="20" xfId="0" applyFont="1" applyFill="1" applyBorder="1" applyAlignment="1">
      <alignment horizontal="center" vertical="center"/>
    </xf>
    <xf numFmtId="0" fontId="2" fillId="8" borderId="22" xfId="0" applyFont="1" applyFill="1" applyBorder="1" applyAlignment="1">
      <alignment horizontal="center" vertical="center"/>
    </xf>
    <xf numFmtId="0" fontId="2" fillId="8" borderId="0" xfId="0" quotePrefix="1" applyFont="1" applyFill="1" applyAlignment="1">
      <alignment horizontal="center" vertical="center"/>
    </xf>
    <xf numFmtId="0" fontId="2" fillId="8" borderId="23" xfId="0" applyFont="1" applyFill="1" applyBorder="1" applyAlignment="1">
      <alignment horizontal="center" vertical="center" wrapText="1"/>
    </xf>
    <xf numFmtId="0" fontId="2" fillId="8" borderId="8" xfId="0" applyFont="1" applyFill="1" applyBorder="1" applyAlignment="1">
      <alignment horizontal="center" vertical="center" wrapText="1"/>
    </xf>
    <xf numFmtId="0" fontId="2" fillId="8" borderId="24" xfId="0" applyFont="1" applyFill="1" applyBorder="1" applyAlignment="1">
      <alignment horizontal="center" vertical="center" wrapText="1"/>
    </xf>
    <xf numFmtId="0" fontId="2" fillId="8" borderId="0" xfId="0" applyFont="1" applyFill="1" applyAlignment="1">
      <alignment horizontal="center" vertical="center" wrapText="1"/>
    </xf>
    <xf numFmtId="0" fontId="11" fillId="8" borderId="0" xfId="0" applyFont="1" applyFill="1" applyAlignment="1">
      <alignment horizontal="left" vertical="center" wrapText="1"/>
    </xf>
    <xf numFmtId="20" fontId="2" fillId="8" borderId="15" xfId="0" applyNumberFormat="1" applyFont="1" applyFill="1" applyBorder="1" applyAlignment="1">
      <alignment horizontal="center" vertical="center"/>
    </xf>
    <xf numFmtId="0" fontId="2" fillId="8" borderId="0" xfId="0" applyFont="1" applyFill="1">
      <alignment vertical="center"/>
    </xf>
    <xf numFmtId="0" fontId="12" fillId="8" borderId="0" xfId="0" applyFont="1" applyFill="1" applyAlignment="1">
      <alignment horizontal="left" vertical="center"/>
    </xf>
    <xf numFmtId="0" fontId="13" fillId="8" borderId="0" xfId="0" applyFont="1" applyFill="1">
      <alignment vertical="center"/>
    </xf>
    <xf numFmtId="0" fontId="2" fillId="8" borderId="9" xfId="0" applyFont="1" applyFill="1" applyBorder="1">
      <alignment vertical="center"/>
    </xf>
    <xf numFmtId="0" fontId="2" fillId="8" borderId="17" xfId="0" applyFont="1" applyFill="1" applyBorder="1">
      <alignment vertical="center"/>
    </xf>
    <xf numFmtId="20" fontId="2" fillId="8" borderId="19" xfId="0" applyNumberFormat="1" applyFont="1" applyFill="1" applyBorder="1" applyAlignment="1">
      <alignment horizontal="center" vertical="center"/>
    </xf>
    <xf numFmtId="0" fontId="2" fillId="8" borderId="20" xfId="0" applyFont="1" applyFill="1" applyBorder="1">
      <alignment vertical="center"/>
    </xf>
    <xf numFmtId="0" fontId="2" fillId="8" borderId="22" xfId="0" applyFont="1" applyFill="1" applyBorder="1">
      <alignment vertical="center"/>
    </xf>
    <xf numFmtId="0" fontId="2" fillId="8" borderId="0" xfId="0" applyFont="1" applyFill="1" applyAlignment="1">
      <alignment horizontal="right" vertical="center"/>
    </xf>
    <xf numFmtId="38" fontId="2" fillId="8" borderId="0" xfId="1" applyFont="1" applyFill="1" applyAlignment="1">
      <alignment horizontal="center" vertical="center"/>
    </xf>
    <xf numFmtId="0" fontId="15" fillId="8" borderId="0" xfId="3" applyFill="1">
      <alignment vertical="center"/>
    </xf>
    <xf numFmtId="0" fontId="11" fillId="8" borderId="0" xfId="0" applyFont="1" applyFill="1">
      <alignment vertical="center"/>
    </xf>
    <xf numFmtId="0" fontId="2" fillId="0" borderId="26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30" xfId="0" applyFont="1" applyBorder="1">
      <alignment vertic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25" xfId="0" applyFont="1" applyBorder="1">
      <alignment vertical="center"/>
    </xf>
    <xf numFmtId="0" fontId="2" fillId="0" borderId="31" xfId="0" applyFont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16" xfId="0" applyFont="1" applyBorder="1">
      <alignment vertical="center"/>
    </xf>
    <xf numFmtId="0" fontId="2" fillId="0" borderId="33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9" borderId="16" xfId="0" applyFont="1" applyFill="1" applyBorder="1">
      <alignment vertical="center"/>
    </xf>
    <xf numFmtId="0" fontId="17" fillId="9" borderId="25" xfId="0" applyFont="1" applyFill="1" applyBorder="1" applyAlignment="1">
      <alignment horizontal="center" vertical="center"/>
    </xf>
    <xf numFmtId="0" fontId="17" fillId="9" borderId="16" xfId="0" applyFont="1" applyFill="1" applyBorder="1" applyAlignment="1">
      <alignment horizontal="center" vertical="center"/>
    </xf>
    <xf numFmtId="0" fontId="2" fillId="9" borderId="16" xfId="0" applyFont="1" applyFill="1" applyBorder="1" applyAlignment="1">
      <alignment horizontal="center" vertical="center"/>
    </xf>
    <xf numFmtId="0" fontId="2" fillId="0" borderId="29" xfId="0" applyFont="1" applyBorder="1">
      <alignment vertical="center"/>
    </xf>
    <xf numFmtId="0" fontId="2" fillId="10" borderId="25" xfId="0" applyFont="1" applyFill="1" applyBorder="1">
      <alignment vertical="center"/>
    </xf>
    <xf numFmtId="0" fontId="17" fillId="10" borderId="25" xfId="0" applyFont="1" applyFill="1" applyBorder="1" applyAlignment="1">
      <alignment horizontal="center" vertical="center"/>
    </xf>
    <xf numFmtId="0" fontId="17" fillId="10" borderId="34" xfId="0" applyFont="1" applyFill="1" applyBorder="1" applyAlignment="1">
      <alignment horizontal="center" vertical="center"/>
    </xf>
    <xf numFmtId="0" fontId="2" fillId="10" borderId="32" xfId="0" applyFont="1" applyFill="1" applyBorder="1" applyAlignment="1">
      <alignment horizontal="center" vertical="center"/>
    </xf>
    <xf numFmtId="0" fontId="2" fillId="5" borderId="25" xfId="0" applyFont="1" applyFill="1" applyBorder="1">
      <alignment vertical="center"/>
    </xf>
    <xf numFmtId="0" fontId="17" fillId="5" borderId="25" xfId="0" applyFont="1" applyFill="1" applyBorder="1" applyAlignment="1">
      <alignment horizontal="center" vertical="center"/>
    </xf>
    <xf numFmtId="0" fontId="2" fillId="11" borderId="25" xfId="0" applyFont="1" applyFill="1" applyBorder="1">
      <alignment vertical="center"/>
    </xf>
    <xf numFmtId="0" fontId="17" fillId="11" borderId="25" xfId="0" applyFont="1" applyFill="1" applyBorder="1" applyAlignment="1">
      <alignment horizontal="center" vertical="center"/>
    </xf>
    <xf numFmtId="0" fontId="2" fillId="11" borderId="27" xfId="0" applyFont="1" applyFill="1" applyBorder="1" applyAlignment="1">
      <alignment horizontal="center" vertical="center"/>
    </xf>
    <xf numFmtId="0" fontId="2" fillId="11" borderId="32" xfId="0" applyFont="1" applyFill="1" applyBorder="1" applyAlignment="1">
      <alignment horizontal="center" vertical="center"/>
    </xf>
    <xf numFmtId="0" fontId="2" fillId="4" borderId="25" xfId="0" applyFont="1" applyFill="1" applyBorder="1">
      <alignment vertical="center"/>
    </xf>
    <xf numFmtId="0" fontId="2" fillId="4" borderId="31" xfId="0" applyFont="1" applyFill="1" applyBorder="1" applyAlignment="1">
      <alignment horizontal="center" vertical="center"/>
    </xf>
    <xf numFmtId="0" fontId="2" fillId="0" borderId="32" xfId="0" applyFont="1" applyBorder="1">
      <alignment vertical="center"/>
    </xf>
    <xf numFmtId="0" fontId="17" fillId="9" borderId="33" xfId="0" applyFont="1" applyFill="1" applyBorder="1" applyAlignment="1">
      <alignment horizontal="center" vertical="center"/>
    </xf>
    <xf numFmtId="0" fontId="17" fillId="10" borderId="31" xfId="0" applyFont="1" applyFill="1" applyBorder="1" applyAlignment="1">
      <alignment horizontal="center" vertical="center"/>
    </xf>
    <xf numFmtId="0" fontId="2" fillId="10" borderId="25" xfId="0" applyFont="1" applyFill="1" applyBorder="1" applyAlignment="1">
      <alignment horizontal="center" vertical="center"/>
    </xf>
    <xf numFmtId="0" fontId="17" fillId="5" borderId="31" xfId="0" applyFont="1" applyFill="1" applyBorder="1" applyAlignment="1">
      <alignment horizontal="center" vertical="center"/>
    </xf>
    <xf numFmtId="0" fontId="2" fillId="5" borderId="25" xfId="0" applyFont="1" applyFill="1" applyBorder="1" applyAlignment="1">
      <alignment horizontal="center" vertical="center"/>
    </xf>
    <xf numFmtId="0" fontId="17" fillId="11" borderId="31" xfId="0" applyFont="1" applyFill="1" applyBorder="1" applyAlignment="1">
      <alignment horizontal="center" vertical="center"/>
    </xf>
    <xf numFmtId="0" fontId="2" fillId="11" borderId="25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2" fillId="0" borderId="31" xfId="0" applyFont="1" applyBorder="1">
      <alignment vertical="center"/>
    </xf>
    <xf numFmtId="0" fontId="17" fillId="3" borderId="27" xfId="0" applyFont="1" applyFill="1" applyBorder="1" applyAlignment="1">
      <alignment horizontal="center" vertical="center"/>
    </xf>
    <xf numFmtId="0" fontId="17" fillId="3" borderId="28" xfId="0" applyFont="1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7" fillId="3" borderId="30" xfId="0" applyFont="1" applyFill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17" fillId="3" borderId="25" xfId="0" applyFont="1" applyFill="1" applyBorder="1" applyAlignment="1">
      <alignment horizontal="center" vertical="center"/>
    </xf>
    <xf numFmtId="0" fontId="17" fillId="3" borderId="32" xfId="0" applyFont="1" applyFill="1" applyBorder="1" applyAlignment="1">
      <alignment horizontal="center" vertical="center"/>
    </xf>
    <xf numFmtId="0" fontId="17" fillId="3" borderId="16" xfId="0" applyFont="1" applyFill="1" applyBorder="1" applyAlignment="1">
      <alignment horizontal="center" vertical="center"/>
    </xf>
    <xf numFmtId="0" fontId="17" fillId="3" borderId="34" xfId="0" applyFont="1" applyFill="1" applyBorder="1" applyAlignment="1">
      <alignment horizontal="center" vertical="center"/>
    </xf>
    <xf numFmtId="0" fontId="17" fillId="3" borderId="25" xfId="0" applyFont="1" applyFill="1" applyBorder="1">
      <alignment vertical="center"/>
    </xf>
    <xf numFmtId="0" fontId="17" fillId="3" borderId="32" xfId="0" applyFont="1" applyFill="1" applyBorder="1">
      <alignment vertical="center"/>
    </xf>
    <xf numFmtId="0" fontId="18" fillId="0" borderId="31" xfId="0" applyFont="1" applyBorder="1" applyAlignment="1">
      <alignment horizontal="center" vertical="center"/>
    </xf>
    <xf numFmtId="0" fontId="18" fillId="0" borderId="25" xfId="0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5" fillId="0" borderId="0" xfId="0" applyFont="1">
      <alignment vertical="center"/>
    </xf>
    <xf numFmtId="0" fontId="2" fillId="0" borderId="25" xfId="0" applyFont="1" applyFill="1" applyBorder="1">
      <alignment vertical="center"/>
    </xf>
    <xf numFmtId="0" fontId="2" fillId="0" borderId="31" xfId="0" applyFont="1" applyFill="1" applyBorder="1" applyAlignment="1">
      <alignment horizontal="center" vertical="center"/>
    </xf>
    <xf numFmtId="0" fontId="2" fillId="7" borderId="25" xfId="0" applyFont="1" applyFill="1" applyBorder="1">
      <alignment vertical="center"/>
    </xf>
    <xf numFmtId="0" fontId="18" fillId="0" borderId="33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6" borderId="16" xfId="0" applyFont="1" applyFill="1" applyBorder="1" applyAlignment="1">
      <alignment horizontal="center" vertical="center"/>
    </xf>
    <xf numFmtId="0" fontId="18" fillId="0" borderId="16" xfId="0" applyFont="1" applyFill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18" fillId="9" borderId="25" xfId="0" applyFont="1" applyFill="1" applyBorder="1" applyAlignment="1">
      <alignment horizontal="center" vertical="center"/>
    </xf>
    <xf numFmtId="0" fontId="18" fillId="9" borderId="16" xfId="0" applyFont="1" applyFill="1" applyBorder="1" applyAlignment="1">
      <alignment horizontal="center" vertical="center"/>
    </xf>
    <xf numFmtId="0" fontId="18" fillId="10" borderId="25" xfId="0" applyFont="1" applyFill="1" applyBorder="1" applyAlignment="1">
      <alignment horizontal="center" vertical="center"/>
    </xf>
    <xf numFmtId="0" fontId="18" fillId="10" borderId="34" xfId="0" applyFont="1" applyFill="1" applyBorder="1" applyAlignment="1">
      <alignment horizontal="center" vertical="center"/>
    </xf>
    <xf numFmtId="0" fontId="18" fillId="5" borderId="25" xfId="0" applyFont="1" applyFill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0" fontId="18" fillId="11" borderId="33" xfId="0" applyFont="1" applyFill="1" applyBorder="1" applyAlignment="1">
      <alignment horizontal="centerContinuous" vertical="center"/>
    </xf>
    <xf numFmtId="0" fontId="18" fillId="11" borderId="16" xfId="0" applyFont="1" applyFill="1" applyBorder="1" applyAlignment="1">
      <alignment horizontal="centerContinuous" vertical="center"/>
    </xf>
    <xf numFmtId="0" fontId="18" fillId="11" borderId="34" xfId="0" applyFont="1" applyFill="1" applyBorder="1" applyAlignment="1">
      <alignment horizontal="centerContinuous" vertical="center"/>
    </xf>
    <xf numFmtId="0" fontId="18" fillId="0" borderId="31" xfId="0" applyFont="1" applyFill="1" applyBorder="1" applyAlignment="1">
      <alignment horizontal="center" vertical="center"/>
    </xf>
    <xf numFmtId="0" fontId="18" fillId="0" borderId="25" xfId="0" applyFont="1" applyBorder="1">
      <alignment vertical="center"/>
    </xf>
    <xf numFmtId="0" fontId="18" fillId="4" borderId="25" xfId="0" applyFont="1" applyFill="1" applyBorder="1">
      <alignment vertical="center"/>
    </xf>
    <xf numFmtId="0" fontId="18" fillId="0" borderId="25" xfId="0" applyFont="1" applyFill="1" applyBorder="1">
      <alignment vertical="center"/>
    </xf>
    <xf numFmtId="0" fontId="18" fillId="7" borderId="25" xfId="0" applyFont="1" applyFill="1" applyBorder="1">
      <alignment vertical="center"/>
    </xf>
    <xf numFmtId="0" fontId="18" fillId="0" borderId="32" xfId="0" applyFont="1" applyBorder="1">
      <alignment vertical="center"/>
    </xf>
    <xf numFmtId="0" fontId="18" fillId="0" borderId="31" xfId="0" applyFont="1" applyBorder="1">
      <alignment vertical="center"/>
    </xf>
    <xf numFmtId="0" fontId="18" fillId="0" borderId="33" xfId="0" applyFont="1" applyFill="1" applyBorder="1" applyAlignment="1">
      <alignment horizontal="center" vertical="center"/>
    </xf>
    <xf numFmtId="0" fontId="18" fillId="0" borderId="34" xfId="0" applyFont="1" applyFill="1" applyBorder="1" applyAlignment="1">
      <alignment horizontal="center" vertical="center"/>
    </xf>
    <xf numFmtId="0" fontId="18" fillId="0" borderId="25" xfId="0" applyFont="1" applyFill="1" applyBorder="1" applyAlignment="1">
      <alignment horizontal="center" vertical="center"/>
    </xf>
    <xf numFmtId="0" fontId="18" fillId="0" borderId="32" xfId="0" applyFont="1" applyFill="1" applyBorder="1" applyAlignment="1">
      <alignment horizontal="center" vertical="center"/>
    </xf>
    <xf numFmtId="0" fontId="18" fillId="0" borderId="16" xfId="0" applyFont="1" applyFill="1" applyBorder="1" applyAlignment="1">
      <alignment vertical="center"/>
    </xf>
    <xf numFmtId="0" fontId="18" fillId="0" borderId="34" xfId="0" applyFont="1" applyFill="1" applyBorder="1" applyAlignment="1">
      <alignment vertical="center"/>
    </xf>
    <xf numFmtId="0" fontId="18" fillId="0" borderId="27" xfId="0" applyFont="1" applyFill="1" applyBorder="1" applyAlignment="1">
      <alignment horizontal="center" vertical="center"/>
    </xf>
    <xf numFmtId="0" fontId="2" fillId="0" borderId="25" xfId="0" quotePrefix="1" applyFont="1" applyBorder="1" applyAlignment="1">
      <alignment horizontal="center" vertical="center"/>
    </xf>
    <xf numFmtId="0" fontId="5" fillId="0" borderId="25" xfId="0" applyFont="1" applyBorder="1" applyAlignment="1">
      <alignment horizontal="left" vertical="center"/>
    </xf>
    <xf numFmtId="0" fontId="2" fillId="0" borderId="25" xfId="0" applyFont="1" applyFill="1" applyBorder="1" applyAlignment="1">
      <alignment horizontal="center" vertical="center"/>
    </xf>
    <xf numFmtId="56" fontId="6" fillId="8" borderId="20" xfId="0" applyNumberFormat="1" applyFont="1" applyFill="1" applyBorder="1" applyAlignment="1">
      <alignment horizontal="center" vertical="center"/>
    </xf>
    <xf numFmtId="0" fontId="13" fillId="8" borderId="0" xfId="0" applyFont="1" applyFill="1" applyAlignment="1">
      <alignment horizontal="left" vertical="center" wrapText="1"/>
    </xf>
    <xf numFmtId="14" fontId="2" fillId="8" borderId="0" xfId="0" applyNumberFormat="1" applyFont="1" applyFill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2" fillId="8" borderId="26" xfId="0" applyFont="1" applyFill="1" applyBorder="1" applyAlignment="1">
      <alignment horizontal="left" vertical="center" wrapText="1"/>
    </xf>
    <xf numFmtId="0" fontId="2" fillId="8" borderId="27" xfId="0" applyFont="1" applyFill="1" applyBorder="1" applyAlignment="1">
      <alignment horizontal="left" vertical="center" wrapText="1"/>
    </xf>
    <xf numFmtId="0" fontId="2" fillId="8" borderId="28" xfId="0" applyFont="1" applyFill="1" applyBorder="1" applyAlignment="1">
      <alignment horizontal="left" vertical="center" wrapText="1"/>
    </xf>
    <xf numFmtId="0" fontId="2" fillId="8" borderId="29" xfId="0" applyFont="1" applyFill="1" applyBorder="1" applyAlignment="1">
      <alignment horizontal="left" vertical="center" wrapText="1"/>
    </xf>
    <xf numFmtId="0" fontId="2" fillId="8" borderId="0" xfId="0" applyFont="1" applyFill="1" applyAlignment="1">
      <alignment horizontal="left" vertical="center" wrapText="1"/>
    </xf>
    <xf numFmtId="0" fontId="2" fillId="8" borderId="30" xfId="0" applyFont="1" applyFill="1" applyBorder="1" applyAlignment="1">
      <alignment horizontal="left" vertical="center" wrapText="1"/>
    </xf>
    <xf numFmtId="0" fontId="2" fillId="8" borderId="31" xfId="0" applyFont="1" applyFill="1" applyBorder="1" applyAlignment="1">
      <alignment horizontal="left" vertical="center" wrapText="1"/>
    </xf>
    <xf numFmtId="0" fontId="2" fillId="8" borderId="25" xfId="0" applyFont="1" applyFill="1" applyBorder="1" applyAlignment="1">
      <alignment horizontal="left" vertical="center" wrapText="1"/>
    </xf>
    <xf numFmtId="0" fontId="2" fillId="8" borderId="32" xfId="0" applyFont="1" applyFill="1" applyBorder="1" applyAlignment="1">
      <alignment horizontal="left" vertical="center" wrapText="1"/>
    </xf>
    <xf numFmtId="0" fontId="18" fillId="12" borderId="27" xfId="0" applyFont="1" applyFill="1" applyBorder="1" applyAlignment="1">
      <alignment horizontal="center" vertical="center"/>
    </xf>
    <xf numFmtId="0" fontId="18" fillId="12" borderId="0" xfId="0" applyFont="1" applyFill="1" applyBorder="1" applyAlignment="1">
      <alignment horizontal="center" vertical="center"/>
    </xf>
    <xf numFmtId="0" fontId="18" fillId="12" borderId="25" xfId="0" applyFont="1" applyFill="1" applyBorder="1" applyAlignment="1">
      <alignment horizontal="center" vertical="center"/>
    </xf>
    <xf numFmtId="0" fontId="2" fillId="12" borderId="26" xfId="0" applyFont="1" applyFill="1" applyBorder="1" applyAlignment="1">
      <alignment horizontal="center" vertical="center" wrapText="1"/>
    </xf>
    <xf numFmtId="0" fontId="2" fillId="12" borderId="29" xfId="0" applyFont="1" applyFill="1" applyBorder="1" applyAlignment="1">
      <alignment horizontal="center" vertical="center" wrapText="1"/>
    </xf>
    <xf numFmtId="0" fontId="2" fillId="12" borderId="31" xfId="0" applyFont="1" applyFill="1" applyBorder="1" applyAlignment="1">
      <alignment horizontal="center" vertical="center" wrapText="1"/>
    </xf>
    <xf numFmtId="0" fontId="2" fillId="12" borderId="26" xfId="0" applyFont="1" applyFill="1" applyBorder="1" applyAlignment="1">
      <alignment horizontal="center" vertical="center"/>
    </xf>
    <xf numFmtId="0" fontId="2" fillId="12" borderId="29" xfId="0" applyFont="1" applyFill="1" applyBorder="1" applyAlignment="1">
      <alignment horizontal="center" vertical="center"/>
    </xf>
    <xf numFmtId="0" fontId="2" fillId="12" borderId="31" xfId="0" applyFont="1" applyFill="1" applyBorder="1" applyAlignment="1">
      <alignment horizontal="center" vertical="center"/>
    </xf>
    <xf numFmtId="0" fontId="2" fillId="11" borderId="16" xfId="0" applyFont="1" applyFill="1" applyBorder="1" applyAlignment="1">
      <alignment horizontal="center" vertical="center"/>
    </xf>
    <xf numFmtId="0" fontId="2" fillId="11" borderId="34" xfId="0" applyFont="1" applyFill="1" applyBorder="1" applyAlignment="1">
      <alignment horizontal="center" vertical="center"/>
    </xf>
    <xf numFmtId="0" fontId="2" fillId="6" borderId="26" xfId="0" applyFont="1" applyFill="1" applyBorder="1" applyAlignment="1">
      <alignment horizontal="left" vertical="center" wrapText="1"/>
    </xf>
    <xf numFmtId="0" fontId="2" fillId="6" borderId="27" xfId="0" applyFont="1" applyFill="1" applyBorder="1" applyAlignment="1">
      <alignment horizontal="left" vertical="center" wrapText="1"/>
    </xf>
    <xf numFmtId="0" fontId="2" fillId="6" borderId="28" xfId="0" applyFont="1" applyFill="1" applyBorder="1" applyAlignment="1">
      <alignment horizontal="left" vertical="center" wrapText="1"/>
    </xf>
    <xf numFmtId="0" fontId="2" fillId="6" borderId="29" xfId="0" applyFont="1" applyFill="1" applyBorder="1" applyAlignment="1">
      <alignment horizontal="left" vertical="center" wrapText="1"/>
    </xf>
    <xf numFmtId="0" fontId="2" fillId="6" borderId="0" xfId="0" applyFont="1" applyFill="1" applyAlignment="1">
      <alignment horizontal="left" vertical="center" wrapText="1"/>
    </xf>
    <xf numFmtId="0" fontId="2" fillId="6" borderId="30" xfId="0" applyFont="1" applyFill="1" applyBorder="1" applyAlignment="1">
      <alignment horizontal="left" vertical="center" wrapText="1"/>
    </xf>
    <xf numFmtId="0" fontId="2" fillId="6" borderId="31" xfId="0" applyFont="1" applyFill="1" applyBorder="1" applyAlignment="1">
      <alignment horizontal="left" vertical="center" wrapText="1"/>
    </xf>
    <xf numFmtId="0" fontId="2" fillId="6" borderId="25" xfId="0" applyFont="1" applyFill="1" applyBorder="1" applyAlignment="1">
      <alignment horizontal="left" vertical="center" wrapText="1"/>
    </xf>
    <xf numFmtId="0" fontId="2" fillId="6" borderId="32" xfId="0" applyFont="1" applyFill="1" applyBorder="1" applyAlignment="1">
      <alignment horizontal="left" vertical="center" wrapText="1"/>
    </xf>
    <xf numFmtId="0" fontId="2" fillId="11" borderId="33" xfId="0" applyFont="1" applyFill="1" applyBorder="1" applyAlignment="1">
      <alignment horizontal="center" vertical="center"/>
    </xf>
    <xf numFmtId="0" fontId="2" fillId="0" borderId="26" xfId="0" applyFont="1" applyBorder="1" applyAlignment="1">
      <alignment horizontal="left" vertical="center" wrapText="1"/>
    </xf>
    <xf numFmtId="0" fontId="2" fillId="0" borderId="27" xfId="0" applyFont="1" applyBorder="1" applyAlignment="1">
      <alignment horizontal="left" vertical="center"/>
    </xf>
    <xf numFmtId="0" fontId="2" fillId="0" borderId="28" xfId="0" applyFont="1" applyBorder="1" applyAlignment="1">
      <alignment horizontal="left" vertical="center"/>
    </xf>
    <xf numFmtId="0" fontId="2" fillId="0" borderId="29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30" xfId="0" applyFont="1" applyBorder="1" applyAlignment="1">
      <alignment horizontal="left" vertical="center"/>
    </xf>
    <xf numFmtId="0" fontId="2" fillId="0" borderId="31" xfId="0" applyFont="1" applyBorder="1" applyAlignment="1">
      <alignment horizontal="left" vertical="center"/>
    </xf>
    <xf numFmtId="0" fontId="2" fillId="0" borderId="25" xfId="0" applyFont="1" applyBorder="1" applyAlignment="1">
      <alignment horizontal="left" vertical="center"/>
    </xf>
    <xf numFmtId="0" fontId="2" fillId="0" borderId="32" xfId="0" applyFont="1" applyBorder="1" applyAlignment="1">
      <alignment horizontal="left" vertical="center"/>
    </xf>
    <xf numFmtId="0" fontId="2" fillId="0" borderId="27" xfId="0" applyFont="1" applyBorder="1" applyAlignment="1">
      <alignment horizontal="left" vertical="center" wrapText="1"/>
    </xf>
    <xf numFmtId="0" fontId="2" fillId="0" borderId="28" xfId="0" applyFont="1" applyBorder="1" applyAlignment="1">
      <alignment horizontal="left" vertical="center" wrapText="1"/>
    </xf>
    <xf numFmtId="0" fontId="2" fillId="0" borderId="29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30" xfId="0" applyFont="1" applyBorder="1" applyAlignment="1">
      <alignment horizontal="left" vertical="center" wrapText="1"/>
    </xf>
    <xf numFmtId="0" fontId="2" fillId="0" borderId="31" xfId="0" applyFont="1" applyBorder="1" applyAlignment="1">
      <alignment horizontal="left" vertical="center" wrapText="1"/>
    </xf>
    <xf numFmtId="0" fontId="2" fillId="0" borderId="25" xfId="0" applyFont="1" applyBorder="1" applyAlignment="1">
      <alignment horizontal="left" vertical="center" wrapText="1"/>
    </xf>
    <xf numFmtId="0" fontId="2" fillId="0" borderId="32" xfId="0" applyFont="1" applyBorder="1" applyAlignment="1">
      <alignment horizontal="left" vertical="center" wrapText="1"/>
    </xf>
    <xf numFmtId="0" fontId="2" fillId="12" borderId="27" xfId="0" applyFont="1" applyFill="1" applyBorder="1" applyAlignment="1">
      <alignment horizontal="center" vertical="center"/>
    </xf>
    <xf numFmtId="0" fontId="2" fillId="12" borderId="0" xfId="0" applyFont="1" applyFill="1" applyAlignment="1">
      <alignment horizontal="center" vertical="center"/>
    </xf>
    <xf numFmtId="0" fontId="2" fillId="12" borderId="25" xfId="0" applyFont="1" applyFill="1" applyBorder="1" applyAlignment="1">
      <alignment horizontal="center" vertical="center"/>
    </xf>
    <xf numFmtId="0" fontId="2" fillId="4" borderId="16" xfId="0" applyFont="1" applyFill="1" applyBorder="1" applyAlignment="1">
      <alignment horizontal="center" vertical="center"/>
    </xf>
    <xf numFmtId="0" fontId="2" fillId="4" borderId="34" xfId="0" applyFont="1" applyFill="1" applyBorder="1" applyAlignment="1">
      <alignment horizontal="center" vertical="center"/>
    </xf>
  </cellXfs>
  <cellStyles count="4">
    <cellStyle name="パーセント" xfId="2" builtinId="5"/>
    <cellStyle name="ハイパーリンク" xfId="3" builtinId="8"/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E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683966</xdr:colOff>
      <xdr:row>28</xdr:row>
      <xdr:rowOff>7100</xdr:rowOff>
    </xdr:from>
    <xdr:to>
      <xdr:col>16</xdr:col>
      <xdr:colOff>103991</xdr:colOff>
      <xdr:row>38</xdr:row>
      <xdr:rowOff>62753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E02507D-1B22-4C1B-9C51-41190FB82E9E}"/>
            </a:ext>
          </a:extLst>
        </xdr:cNvPr>
        <xdr:cNvSpPr txBox="1"/>
      </xdr:nvSpPr>
      <xdr:spPr>
        <a:xfrm>
          <a:off x="6385519" y="5726582"/>
          <a:ext cx="4942284" cy="21444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ja-JP" sz="1200" b="1" i="0" u="none" strike="noStrike" baseline="0">
              <a:solidFill>
                <a:srgbClr val="00206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&lt;&lt;</a:t>
          </a:r>
          <a:r>
            <a:rPr lang="ja-JP" altLang="en-US" sz="1200" b="1" i="0" u="none" strike="noStrike" baseline="0">
              <a:solidFill>
                <a:srgbClr val="00206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振り返り</a:t>
          </a:r>
          <a:r>
            <a:rPr lang="en-US" altLang="ja-JP" sz="1200" b="1" i="0" u="none" strike="noStrike" baseline="0">
              <a:solidFill>
                <a:srgbClr val="00206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4</a:t>
          </a:r>
          <a:r>
            <a:rPr lang="ja-JP" altLang="en-US" sz="1200" b="1" i="0" u="none" strike="noStrike" baseline="0">
              <a:solidFill>
                <a:srgbClr val="00206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カ条</a:t>
          </a:r>
          <a:r>
            <a:rPr lang="en-US" altLang="ja-JP" sz="1200" b="1" i="0" u="none" strike="noStrike" baseline="0">
              <a:solidFill>
                <a:srgbClr val="00206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&gt;&gt;</a:t>
          </a:r>
        </a:p>
        <a:p>
          <a:r>
            <a:rPr lang="en-US" altLang="ja-JP" sz="1200" b="1" i="0" u="none" strike="noStrike" baseline="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 </a:t>
          </a:r>
          <a:r>
            <a:rPr lang="ja-JP" altLang="en-US" sz="1200" b="1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〇今日（今週）、何を狙って学習したのか？</a:t>
          </a:r>
          <a:endParaRPr lang="en-US" altLang="ja-JP" sz="1200" b="1" i="0" u="none" strike="noStrike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r>
            <a:rPr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lang="ja-JP" altLang="en-US" sz="1200" b="1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〇その目的は果たせたか？</a:t>
          </a:r>
          <a:endParaRPr lang="en-US" altLang="ja-JP" sz="1200" b="1" i="0" u="none" strike="noStrike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r>
            <a:rPr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lang="ja-JP" altLang="en-US" sz="1200" b="1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〇できなかったとしたら、その要因は何か？</a:t>
          </a:r>
          <a:endParaRPr lang="en-US" altLang="ja-JP" sz="1200" b="1" i="0" u="none" strike="noStrike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r>
            <a:rPr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lang="ja-JP" altLang="en-US" sz="1200" b="1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〇今後のスケジュールを修正するか、そのままで行くか？</a:t>
          </a:r>
          <a:endParaRPr lang="en-US" altLang="ja-JP" sz="1200" b="1" i="0" u="none" strike="noStrike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endParaRPr lang="en-US" altLang="ja-JP" sz="1200" b="1" i="0" u="none" strike="noStrike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r>
            <a:rPr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lang="en-US" altLang="ja-JP" sz="1200" b="1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</a:t>
          </a:r>
          <a:r>
            <a:rPr lang="ja-JP" altLang="en-US" sz="1200" b="1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日に</a:t>
          </a:r>
          <a:r>
            <a:rPr lang="en-US" altLang="ja-JP" sz="1200" b="1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3</a:t>
          </a:r>
          <a:r>
            <a:rPr lang="ja-JP" altLang="en-US" sz="1200" b="1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分、</a:t>
          </a:r>
          <a:r>
            <a:rPr lang="en-US" altLang="ja-JP" sz="1200" b="1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</a:t>
          </a:r>
          <a:r>
            <a:rPr lang="ja-JP" altLang="en-US" sz="1200" b="1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週間に</a:t>
          </a:r>
          <a:r>
            <a:rPr lang="en-US" altLang="ja-JP" sz="1200" b="1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15</a:t>
          </a:r>
          <a:r>
            <a:rPr lang="ja-JP" altLang="en-US" sz="1200" b="1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分でも、振り返りの時間を死守してください！</a:t>
          </a:r>
          <a:r>
            <a:rPr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lang="en-US" altLang="ja-JP" sz="12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lang="ja-JP" altLang="en-US" sz="120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週一回土曜日の夜に、好きなお酒を飲みながら楽しく振り返りをしていました♪</a:t>
          </a:r>
          <a:r>
            <a:rPr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kumimoji="1" lang="ja-JP" altLang="en-US" sz="12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20</xdr:col>
      <xdr:colOff>645458</xdr:colOff>
      <xdr:row>0</xdr:row>
      <xdr:rowOff>0</xdr:rowOff>
    </xdr:from>
    <xdr:to>
      <xdr:col>25</xdr:col>
      <xdr:colOff>593300</xdr:colOff>
      <xdr:row>4</xdr:row>
      <xdr:rowOff>128338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526B14F-68A0-426E-B19B-4D5F58DDE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69152" y="0"/>
          <a:ext cx="3560619" cy="881373"/>
        </a:xfrm>
        <a:prstGeom prst="rect">
          <a:avLst/>
        </a:prstGeom>
      </xdr:spPr>
    </xdr:pic>
    <xdr:clientData/>
  </xdr:twoCellAnchor>
  <xdr:twoCellAnchor editAs="oneCell">
    <xdr:from>
      <xdr:col>0</xdr:col>
      <xdr:colOff>13608</xdr:colOff>
      <xdr:row>55</xdr:row>
      <xdr:rowOff>40823</xdr:rowOff>
    </xdr:from>
    <xdr:to>
      <xdr:col>7</xdr:col>
      <xdr:colOff>704410</xdr:colOff>
      <xdr:row>64</xdr:row>
      <xdr:rowOff>519011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4C1201E3-26D9-475D-A093-27C2F1AED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8" y="11196503"/>
          <a:ext cx="5659042" cy="307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57150</xdr:rowOff>
    </xdr:from>
    <xdr:to>
      <xdr:col>8</xdr:col>
      <xdr:colOff>20884</xdr:colOff>
      <xdr:row>76</xdr:row>
      <xdr:rowOff>23724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A0D69876-A9F4-4121-A7CB-CCFCE7F39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91410"/>
          <a:ext cx="5728264" cy="1620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13608</xdr:colOff>
      <xdr:row>56</xdr:row>
      <xdr:rowOff>40823</xdr:rowOff>
    </xdr:from>
    <xdr:to>
      <xdr:col>7</xdr:col>
      <xdr:colOff>643450</xdr:colOff>
      <xdr:row>65</xdr:row>
      <xdr:rowOff>331200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ED6CA48-970F-4AEC-8CAC-DA5B0C616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8" y="11196503"/>
          <a:ext cx="5659042" cy="3071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57150</xdr:rowOff>
    </xdr:from>
    <xdr:to>
      <xdr:col>7</xdr:col>
      <xdr:colOff>699064</xdr:colOff>
      <xdr:row>76</xdr:row>
      <xdr:rowOff>153265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492F4F9-7CF2-40E8-B0B5-DE97E3C68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91410"/>
          <a:ext cx="5728264" cy="1620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204803</xdr:colOff>
      <xdr:row>38</xdr:row>
      <xdr:rowOff>22788</xdr:rowOff>
    </xdr:from>
    <xdr:to>
      <xdr:col>20</xdr:col>
      <xdr:colOff>368899</xdr:colOff>
      <xdr:row>49</xdr:row>
      <xdr:rowOff>96371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10F4DBA-DC53-4ABD-AA87-CB0CBE421F73}"/>
            </a:ext>
          </a:extLst>
        </xdr:cNvPr>
        <xdr:cNvSpPr txBox="1"/>
      </xdr:nvSpPr>
      <xdr:spPr>
        <a:xfrm>
          <a:off x="7954343" y="7665648"/>
          <a:ext cx="4957076" cy="21690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ja-JP" sz="1200" b="1" i="0" u="none" strike="noStrike" baseline="0">
              <a:solidFill>
                <a:srgbClr val="00206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&lt;&lt;</a:t>
          </a:r>
          <a:r>
            <a:rPr lang="ja-JP" altLang="en-US" sz="1200" b="1" i="0" u="none" strike="noStrike" baseline="0">
              <a:solidFill>
                <a:srgbClr val="00206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振り返り</a:t>
          </a:r>
          <a:r>
            <a:rPr lang="en-US" altLang="ja-JP" sz="1200" b="1" i="0" u="none" strike="noStrike" baseline="0">
              <a:solidFill>
                <a:srgbClr val="00206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4</a:t>
          </a:r>
          <a:r>
            <a:rPr lang="ja-JP" altLang="en-US" sz="1200" b="1" i="0" u="none" strike="noStrike" baseline="0">
              <a:solidFill>
                <a:srgbClr val="00206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カ条</a:t>
          </a:r>
          <a:r>
            <a:rPr lang="en-US" altLang="ja-JP" sz="1200" b="1" i="0" u="none" strike="noStrike" baseline="0">
              <a:solidFill>
                <a:srgbClr val="00206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&gt;&gt;</a:t>
          </a:r>
          <a:r>
            <a:rPr lang="ja-JP" altLang="en-US" sz="1200" b="1" i="0" u="none" strike="noStrike" baseline="0">
              <a:solidFill>
                <a:srgbClr val="00206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</a:t>
          </a:r>
          <a:r>
            <a:rPr lang="en-US" altLang="ja-JP" sz="1200" b="1" i="0" u="none" strike="noStrike" baseline="0">
              <a:solidFill>
                <a:srgbClr val="00206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by 10</a:t>
          </a:r>
          <a:r>
            <a:rPr lang="ja-JP" altLang="en-US" sz="1200" b="1" i="0" u="none" strike="noStrike" baseline="0">
              <a:solidFill>
                <a:srgbClr val="00206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代目かわともさん</a:t>
          </a:r>
          <a:endParaRPr lang="en-US" altLang="ja-JP" sz="1200" b="1" i="0" u="none" strike="noStrike" baseline="0">
            <a:solidFill>
              <a:srgbClr val="002060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r>
            <a:rPr lang="en-US" altLang="ja-JP" sz="1200" b="1" i="0" u="none" strike="noStrike" baseline="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 </a:t>
          </a:r>
          <a:r>
            <a:rPr lang="ja-JP" altLang="en-US" sz="1200" b="1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〇今日（今週）、何を狙って学習したのか？</a:t>
          </a:r>
          <a:endParaRPr lang="en-US" altLang="ja-JP" sz="1200" b="1" i="0" u="none" strike="noStrike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r>
            <a:rPr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lang="ja-JP" altLang="en-US" sz="1200" b="1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〇その目的は果たせたか？</a:t>
          </a:r>
          <a:endParaRPr lang="en-US" altLang="ja-JP" sz="1200" b="1" i="0" u="none" strike="noStrike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r>
            <a:rPr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lang="ja-JP" altLang="en-US" sz="1200" b="1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〇できなかったとしたら、その要因は何か？</a:t>
          </a:r>
          <a:endParaRPr lang="en-US" altLang="ja-JP" sz="1200" b="1" i="0" u="none" strike="noStrike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r>
            <a:rPr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lang="ja-JP" altLang="en-US" sz="1200" b="1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〇今後のスケジュールを修正するか、そのままで行くか？</a:t>
          </a:r>
          <a:endParaRPr lang="en-US" altLang="ja-JP" sz="1200" b="1" i="0" u="none" strike="noStrike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endParaRPr lang="en-US" altLang="ja-JP" sz="1200" b="1" i="0" u="none" strike="noStrike">
            <a:solidFill>
              <a:schemeClr val="dk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r>
            <a:rPr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lang="en-US" altLang="ja-JP" sz="1200" b="1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</a:t>
          </a:r>
          <a:r>
            <a:rPr lang="ja-JP" altLang="en-US" sz="1200" b="1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日に</a:t>
          </a:r>
          <a:r>
            <a:rPr lang="en-US" altLang="ja-JP" sz="1200" b="1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3</a:t>
          </a:r>
          <a:r>
            <a:rPr lang="ja-JP" altLang="en-US" sz="1200" b="1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分、</a:t>
          </a:r>
          <a:r>
            <a:rPr lang="en-US" altLang="ja-JP" sz="1200" b="1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</a:t>
          </a:r>
          <a:r>
            <a:rPr lang="ja-JP" altLang="en-US" sz="1200" b="1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週間に</a:t>
          </a:r>
          <a:r>
            <a:rPr lang="en-US" altLang="ja-JP" sz="1200" b="1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15</a:t>
          </a:r>
          <a:r>
            <a:rPr lang="ja-JP" altLang="en-US" sz="1200" b="1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分でも、振り返りの時間を死守してください！</a:t>
          </a:r>
          <a:r>
            <a:rPr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lang="en-US" altLang="ja-JP" sz="12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lang="ja-JP" altLang="en-US" sz="1200" b="0" i="0" u="none" strike="noStrike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週一回土曜日の夜に、好きなお酒を飲みながら楽しく振り返りをしていました♪</a:t>
          </a:r>
          <a:r>
            <a:rPr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endParaRPr kumimoji="1" lang="ja-JP" altLang="en-US" sz="12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19</xdr:col>
      <xdr:colOff>340658</xdr:colOff>
      <xdr:row>0</xdr:row>
      <xdr:rowOff>0</xdr:rowOff>
    </xdr:from>
    <xdr:to>
      <xdr:col>24</xdr:col>
      <xdr:colOff>288501</xdr:colOff>
      <xdr:row>4</xdr:row>
      <xdr:rowOff>128338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71B16AF2-478E-44F2-AA43-2DD53577F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20238" y="0"/>
          <a:ext cx="3559723" cy="890338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3</xdr:row>
      <xdr:rowOff>80684</xdr:rowOff>
    </xdr:from>
    <xdr:to>
      <xdr:col>41</xdr:col>
      <xdr:colOff>501003</xdr:colOff>
      <xdr:row>21</xdr:row>
      <xdr:rowOff>65094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768DDDE5-949C-4F7E-A257-ACEBCBBD5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88753" y="645460"/>
          <a:ext cx="9788438" cy="34358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224678</xdr:colOff>
      <xdr:row>13</xdr:row>
      <xdr:rowOff>188557</xdr:rowOff>
    </xdr:from>
    <xdr:to>
      <xdr:col>40</xdr:col>
      <xdr:colOff>441848</xdr:colOff>
      <xdr:row>24</xdr:row>
      <xdr:rowOff>18937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AC5E711-5AA8-4021-9316-AA783ED50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738" y="2512657"/>
          <a:ext cx="6389370" cy="1963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227480</xdr:colOff>
      <xdr:row>25</xdr:row>
      <xdr:rowOff>8424</xdr:rowOff>
    </xdr:from>
    <xdr:to>
      <xdr:col>41</xdr:col>
      <xdr:colOff>55358</xdr:colOff>
      <xdr:row>35</xdr:row>
      <xdr:rowOff>21648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56E20D5-AE3B-4C6F-A255-FCF94939F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8540" y="4656624"/>
          <a:ext cx="6685879" cy="1963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201706</xdr:colOff>
      <xdr:row>3</xdr:row>
      <xdr:rowOff>67235</xdr:rowOff>
    </xdr:from>
    <xdr:to>
      <xdr:col>40</xdr:col>
      <xdr:colOff>399972</xdr:colOff>
      <xdr:row>13</xdr:row>
      <xdr:rowOff>59658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D913237-D94A-4942-AECC-C3E54CD48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82766" y="448235"/>
          <a:ext cx="6370466" cy="19355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224678</xdr:colOff>
      <xdr:row>12</xdr:row>
      <xdr:rowOff>188557</xdr:rowOff>
    </xdr:from>
    <xdr:to>
      <xdr:col>26</xdr:col>
      <xdr:colOff>441848</xdr:colOff>
      <xdr:row>23</xdr:row>
      <xdr:rowOff>18937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6103312-F4F2-4E19-81A3-757C79703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738" y="2512657"/>
          <a:ext cx="6389370" cy="1963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227480</xdr:colOff>
      <xdr:row>24</xdr:row>
      <xdr:rowOff>8424</xdr:rowOff>
    </xdr:from>
    <xdr:to>
      <xdr:col>27</xdr:col>
      <xdr:colOff>55359</xdr:colOff>
      <xdr:row>34</xdr:row>
      <xdr:rowOff>21648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C00DACA-AC08-4E1C-9B8F-869A704C7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8540" y="4656624"/>
          <a:ext cx="6685879" cy="1963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201706</xdr:colOff>
      <xdr:row>2</xdr:row>
      <xdr:rowOff>67235</xdr:rowOff>
    </xdr:from>
    <xdr:to>
      <xdr:col>26</xdr:col>
      <xdr:colOff>399972</xdr:colOff>
      <xdr:row>12</xdr:row>
      <xdr:rowOff>59659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188BDCD-0B8F-47CB-BA7C-763016AF5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82766" y="448235"/>
          <a:ext cx="6370466" cy="1935524"/>
        </a:xfrm>
        <a:prstGeom prst="rect">
          <a:avLst/>
        </a:prstGeom>
      </xdr:spPr>
    </xdr:pic>
    <xdr:clientData/>
  </xdr:twoCellAnchor>
  <xdr:twoCellAnchor>
    <xdr:from>
      <xdr:col>0</xdr:col>
      <xdr:colOff>1138517</xdr:colOff>
      <xdr:row>14</xdr:row>
      <xdr:rowOff>152399</xdr:rowOff>
    </xdr:from>
    <xdr:to>
      <xdr:col>17</xdr:col>
      <xdr:colOff>295835</xdr:colOff>
      <xdr:row>58</xdr:row>
      <xdr:rowOff>8965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9254347B-1176-4B5C-A71A-79C3C4E303BA}"/>
            </a:ext>
          </a:extLst>
        </xdr:cNvPr>
        <xdr:cNvSpPr txBox="1"/>
      </xdr:nvSpPr>
      <xdr:spPr>
        <a:xfrm>
          <a:off x="1138517" y="2877670"/>
          <a:ext cx="7700683" cy="8247530"/>
        </a:xfrm>
        <a:prstGeom prst="rect">
          <a:avLst/>
        </a:prstGeom>
        <a:solidFill>
          <a:schemeClr val="tx1">
            <a:alpha val="39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途中で断念・・・トホホ</a:t>
          </a:r>
          <a:endParaRPr kumimoji="1" lang="en-US" altLang="ja-JP" sz="2400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rmc-oden.com/blog/archives/115289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rmc-oden.com/blog/archives/115289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492DB-73D2-4D1A-8C14-883043367034}">
  <sheetPr>
    <tabColor rgb="FF002060"/>
  </sheetPr>
  <dimension ref="A1:AA108"/>
  <sheetViews>
    <sheetView topLeftCell="A15" zoomScale="85" zoomScaleNormal="85" workbookViewId="0">
      <selection activeCell="AA17" sqref="AA17"/>
    </sheetView>
  </sheetViews>
  <sheetFormatPr defaultColWidth="8.69921875" defaultRowHeight="15" outlineLevelCol="1" x14ac:dyDescent="0.45"/>
  <cols>
    <col min="1" max="1" width="10.69921875" style="1" customWidth="1"/>
    <col min="2" max="3" width="9.3984375" style="1" bestFit="1" customWidth="1"/>
    <col min="4" max="4" width="8.8984375" style="1" customWidth="1"/>
    <col min="5" max="5" width="8.3984375" style="1" bestFit="1" customWidth="1"/>
    <col min="6" max="7" width="9.19921875" style="1" customWidth="1"/>
    <col min="8" max="8" width="9.69921875" style="1" customWidth="1"/>
    <col min="9" max="9" width="9.09765625" style="1" customWidth="1"/>
    <col min="10" max="10" width="9" style="1" customWidth="1"/>
    <col min="11" max="11" width="8.69921875" style="1" customWidth="1"/>
    <col min="12" max="12" width="9.69921875" style="1" customWidth="1"/>
    <col min="13" max="13" width="8.3984375" style="1" bestFit="1" customWidth="1"/>
    <col min="14" max="14" width="9.09765625" style="1" customWidth="1"/>
    <col min="15" max="15" width="8.8984375" style="1" customWidth="1"/>
    <col min="16" max="16" width="9.69921875" style="1" customWidth="1"/>
    <col min="17" max="17" width="8.3984375" style="1" bestFit="1" customWidth="1"/>
    <col min="18" max="18" width="10" style="1" hidden="1" customWidth="1" outlineLevel="1"/>
    <col min="19" max="19" width="0" style="1" hidden="1" customWidth="1" outlineLevel="1"/>
    <col min="20" max="20" width="8.69921875" style="1" collapsed="1"/>
    <col min="21" max="21" width="12.59765625" style="1" customWidth="1"/>
    <col min="22" max="27" width="8.69921875" style="1"/>
    <col min="28" max="28" width="8.69921875" style="1" customWidth="1"/>
    <col min="29" max="16384" width="8.69921875" style="1"/>
  </cols>
  <sheetData>
    <row r="1" spans="1:27" x14ac:dyDescent="0.45">
      <c r="A1" s="108" t="s">
        <v>0</v>
      </c>
      <c r="B1" s="205">
        <f ca="1">TODAY()</f>
        <v>44787</v>
      </c>
      <c r="C1" s="205"/>
      <c r="D1" s="100"/>
      <c r="E1" s="100"/>
      <c r="F1" s="100" t="s">
        <v>1</v>
      </c>
      <c r="G1" s="100"/>
      <c r="H1" s="100"/>
      <c r="I1" s="100">
        <f>COUNTA(A8:A15)*4*2+COUNTA(A8:A12)*4</f>
        <v>84</v>
      </c>
      <c r="J1" s="100"/>
      <c r="K1" s="100"/>
      <c r="L1" s="100"/>
      <c r="M1" s="100"/>
      <c r="N1" s="100"/>
      <c r="O1" s="100"/>
      <c r="P1" s="100"/>
      <c r="Q1" s="100"/>
    </row>
    <row r="2" spans="1:27" x14ac:dyDescent="0.45">
      <c r="A2" s="108" t="s">
        <v>2</v>
      </c>
      <c r="B2" s="205">
        <v>44864</v>
      </c>
      <c r="C2" s="205"/>
      <c r="D2" s="100"/>
      <c r="E2" s="100"/>
      <c r="F2" s="100" t="s">
        <v>3</v>
      </c>
      <c r="G2" s="100"/>
      <c r="H2" s="100"/>
      <c r="I2" s="100">
        <f>COUNTA(B8:P21)</f>
        <v>0</v>
      </c>
      <c r="J2" s="100"/>
      <c r="K2" s="100"/>
      <c r="L2" s="100"/>
      <c r="M2" s="100"/>
      <c r="N2" s="100"/>
      <c r="O2" s="100"/>
      <c r="P2" s="100"/>
      <c r="Q2" s="100"/>
      <c r="T2" s="57"/>
    </row>
    <row r="3" spans="1:27" x14ac:dyDescent="0.45">
      <c r="A3" s="108" t="s">
        <v>4</v>
      </c>
      <c r="B3" s="109">
        <f ca="1">B2-B1</f>
        <v>77</v>
      </c>
      <c r="C3" s="100"/>
      <c r="D3" s="100"/>
      <c r="E3" s="100"/>
      <c r="F3" s="100" t="s">
        <v>4</v>
      </c>
      <c r="G3" s="100"/>
      <c r="H3" s="100"/>
      <c r="I3" s="100">
        <f>I1-I2</f>
        <v>84</v>
      </c>
      <c r="J3" s="78" t="s">
        <v>5</v>
      </c>
      <c r="K3" s="78">
        <f>I3*1.5</f>
        <v>126</v>
      </c>
      <c r="L3" s="78" t="s">
        <v>6</v>
      </c>
      <c r="M3" s="78"/>
      <c r="N3" s="100"/>
      <c r="O3" s="100"/>
      <c r="P3" s="100"/>
      <c r="Q3" s="100"/>
    </row>
    <row r="4" spans="1:27" x14ac:dyDescent="0.45">
      <c r="A4" s="108"/>
      <c r="B4" s="109">
        <f ca="1">B3/7</f>
        <v>11</v>
      </c>
      <c r="C4" s="100" t="s">
        <v>7</v>
      </c>
      <c r="D4" s="100"/>
      <c r="E4" s="100"/>
      <c r="F4" s="100"/>
      <c r="G4" s="100"/>
      <c r="H4" s="100"/>
      <c r="I4" s="100"/>
      <c r="J4" s="78" t="s">
        <v>8</v>
      </c>
      <c r="K4" s="78">
        <f>I3*1.5</f>
        <v>126</v>
      </c>
      <c r="L4" s="78" t="s">
        <v>6</v>
      </c>
      <c r="M4" s="78"/>
      <c r="N4" s="78" t="s">
        <v>9</v>
      </c>
      <c r="O4" s="78">
        <f>K3+K4</f>
        <v>252</v>
      </c>
      <c r="P4" s="78" t="s">
        <v>6</v>
      </c>
      <c r="Q4" s="78"/>
    </row>
    <row r="5" spans="1:27" ht="15.6" thickBot="1" x14ac:dyDescent="0.5">
      <c r="A5" s="100"/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</row>
    <row r="6" spans="1:27" ht="18" customHeight="1" x14ac:dyDescent="0.45">
      <c r="A6" s="206" t="s">
        <v>10</v>
      </c>
      <c r="B6" s="3" t="s">
        <v>11</v>
      </c>
      <c r="C6" s="4"/>
      <c r="D6" s="5"/>
      <c r="E6" s="4"/>
      <c r="F6" s="3" t="s">
        <v>12</v>
      </c>
      <c r="G6" s="4"/>
      <c r="H6" s="4"/>
      <c r="I6" s="5"/>
      <c r="J6" s="3" t="s">
        <v>13</v>
      </c>
      <c r="K6" s="4"/>
      <c r="L6" s="5"/>
      <c r="M6" s="4"/>
      <c r="N6" s="3" t="s">
        <v>14</v>
      </c>
      <c r="O6" s="4"/>
      <c r="P6" s="6"/>
      <c r="Q6" s="6"/>
      <c r="R6" s="3" t="s">
        <v>15</v>
      </c>
      <c r="S6" s="3"/>
      <c r="T6" s="2"/>
      <c r="U6" s="201" t="s">
        <v>77</v>
      </c>
      <c r="V6" s="118"/>
      <c r="W6" s="118"/>
      <c r="X6" s="55" t="s">
        <v>21</v>
      </c>
      <c r="Y6" s="158" t="s">
        <v>22</v>
      </c>
      <c r="Z6" s="55" t="s">
        <v>23</v>
      </c>
    </row>
    <row r="7" spans="1:27" ht="15.6" thickBot="1" x14ac:dyDescent="0.5">
      <c r="A7" s="207"/>
      <c r="B7" s="7" t="s">
        <v>16</v>
      </c>
      <c r="C7" s="8" t="s">
        <v>17</v>
      </c>
      <c r="D7" s="8" t="s">
        <v>18</v>
      </c>
      <c r="E7" s="9" t="s">
        <v>19</v>
      </c>
      <c r="F7" s="7" t="s">
        <v>16</v>
      </c>
      <c r="G7" s="8" t="s">
        <v>17</v>
      </c>
      <c r="H7" s="8" t="s">
        <v>18</v>
      </c>
      <c r="I7" s="9" t="s">
        <v>19</v>
      </c>
      <c r="J7" s="7" t="s">
        <v>16</v>
      </c>
      <c r="K7" s="8" t="s">
        <v>17</v>
      </c>
      <c r="L7" s="8" t="s">
        <v>18</v>
      </c>
      <c r="M7" s="9" t="s">
        <v>19</v>
      </c>
      <c r="N7" s="7" t="s">
        <v>16</v>
      </c>
      <c r="O7" s="8" t="s">
        <v>17</v>
      </c>
      <c r="P7" s="8" t="s">
        <v>18</v>
      </c>
      <c r="Q7" s="9"/>
      <c r="R7" s="7" t="s">
        <v>76</v>
      </c>
      <c r="S7" s="9" t="s">
        <v>20</v>
      </c>
      <c r="T7" s="2"/>
      <c r="U7" s="2" t="s">
        <v>25</v>
      </c>
      <c r="V7" s="51"/>
      <c r="W7" s="13" t="s">
        <v>26</v>
      </c>
      <c r="X7" s="2">
        <v>5</v>
      </c>
      <c r="Y7" s="2">
        <v>10</v>
      </c>
      <c r="Z7" s="2">
        <v>15</v>
      </c>
    </row>
    <row r="8" spans="1:27" x14ac:dyDescent="0.45">
      <c r="A8" s="11" t="s">
        <v>74</v>
      </c>
      <c r="B8" s="19"/>
      <c r="C8" s="20"/>
      <c r="D8" s="21"/>
      <c r="E8" s="22"/>
      <c r="F8" s="23"/>
      <c r="G8" s="24"/>
      <c r="H8" s="21"/>
      <c r="I8" s="25"/>
      <c r="J8" s="23"/>
      <c r="K8" s="24"/>
      <c r="L8" s="21"/>
      <c r="M8" s="26"/>
      <c r="N8" s="23"/>
      <c r="O8" s="24"/>
      <c r="P8" s="21"/>
      <c r="Q8" s="25"/>
      <c r="R8" s="27"/>
      <c r="S8" s="28"/>
      <c r="T8" s="2"/>
      <c r="U8" s="2" t="s">
        <v>28</v>
      </c>
      <c r="V8" s="51"/>
      <c r="W8" s="13" t="s">
        <v>26</v>
      </c>
      <c r="X8" s="2">
        <v>5</v>
      </c>
      <c r="Y8" s="2">
        <v>8</v>
      </c>
      <c r="Z8" s="2">
        <v>9</v>
      </c>
    </row>
    <row r="9" spans="1:27" x14ac:dyDescent="0.45">
      <c r="A9" s="14" t="s">
        <v>24</v>
      </c>
      <c r="B9" s="29"/>
      <c r="C9" s="22"/>
      <c r="D9" s="22"/>
      <c r="E9" s="25"/>
      <c r="F9" s="30"/>
      <c r="G9" s="22"/>
      <c r="H9" s="22"/>
      <c r="I9" s="25"/>
      <c r="J9" s="30"/>
      <c r="K9" s="22"/>
      <c r="L9" s="22"/>
      <c r="M9" s="25"/>
      <c r="N9" s="30"/>
      <c r="O9" s="22"/>
      <c r="P9" s="22"/>
      <c r="Q9" s="36"/>
      <c r="R9" s="31"/>
      <c r="S9" s="33"/>
      <c r="T9" s="2"/>
      <c r="U9" s="2" t="s">
        <v>30</v>
      </c>
      <c r="V9" s="51"/>
      <c r="W9" s="13" t="s">
        <v>26</v>
      </c>
      <c r="X9" s="2">
        <v>7</v>
      </c>
      <c r="Y9" s="2">
        <v>11</v>
      </c>
      <c r="Z9" s="2">
        <v>15</v>
      </c>
    </row>
    <row r="10" spans="1:27" x14ac:dyDescent="0.45">
      <c r="A10" s="14" t="s">
        <v>27</v>
      </c>
      <c r="B10" s="29"/>
      <c r="C10" s="22"/>
      <c r="D10" s="22"/>
      <c r="E10" s="26"/>
      <c r="F10" s="29"/>
      <c r="G10" s="34"/>
      <c r="H10" s="35"/>
      <c r="I10" s="36"/>
      <c r="J10" s="30"/>
      <c r="K10" s="22"/>
      <c r="L10" s="22"/>
      <c r="M10" s="26"/>
      <c r="N10" s="30"/>
      <c r="O10" s="22"/>
      <c r="P10" s="22"/>
      <c r="Q10" s="36"/>
      <c r="R10" s="31"/>
      <c r="S10" s="33"/>
      <c r="T10" s="2"/>
      <c r="U10" s="1" t="s">
        <v>32</v>
      </c>
      <c r="V10" s="51"/>
      <c r="W10" s="13" t="s">
        <v>26</v>
      </c>
      <c r="X10" s="2">
        <v>3</v>
      </c>
      <c r="Y10" s="2">
        <v>3</v>
      </c>
      <c r="Z10" s="2">
        <v>4</v>
      </c>
    </row>
    <row r="11" spans="1:27" x14ac:dyDescent="0.45">
      <c r="A11" s="14" t="s">
        <v>29</v>
      </c>
      <c r="B11" s="29"/>
      <c r="C11" s="22"/>
      <c r="D11" s="34"/>
      <c r="E11" s="37"/>
      <c r="F11" s="29"/>
      <c r="G11" s="22"/>
      <c r="H11" s="38"/>
      <c r="I11" s="39"/>
      <c r="J11" s="29"/>
      <c r="K11" s="22"/>
      <c r="L11" s="38"/>
      <c r="M11" s="39"/>
      <c r="N11" s="29"/>
      <c r="O11" s="22"/>
      <c r="P11" s="22"/>
      <c r="Q11" s="36"/>
      <c r="R11" s="31"/>
      <c r="S11" s="33"/>
      <c r="T11" s="2"/>
      <c r="U11" s="2" t="s">
        <v>34</v>
      </c>
      <c r="V11" s="51"/>
      <c r="W11" s="13" t="s">
        <v>26</v>
      </c>
      <c r="X11" s="2">
        <v>2</v>
      </c>
      <c r="Y11" s="2">
        <v>3</v>
      </c>
      <c r="Z11" s="2">
        <v>6</v>
      </c>
    </row>
    <row r="12" spans="1:27" x14ac:dyDescent="0.45">
      <c r="A12" s="14" t="s">
        <v>31</v>
      </c>
      <c r="B12" s="29"/>
      <c r="C12" s="22"/>
      <c r="D12" s="22"/>
      <c r="E12" s="25"/>
      <c r="F12" s="30"/>
      <c r="G12" s="22"/>
      <c r="H12" s="22"/>
      <c r="I12" s="25"/>
      <c r="J12" s="30"/>
      <c r="K12" s="22"/>
      <c r="L12" s="34"/>
      <c r="M12" s="25"/>
      <c r="N12" s="30"/>
      <c r="O12" s="22"/>
      <c r="P12" s="22"/>
      <c r="Q12" s="36"/>
      <c r="R12" s="31"/>
      <c r="S12" s="33"/>
      <c r="T12" s="2"/>
      <c r="U12" s="55" t="s">
        <v>36</v>
      </c>
      <c r="V12" s="202"/>
      <c r="W12" s="200" t="s">
        <v>26</v>
      </c>
      <c r="X12" s="55">
        <v>4</v>
      </c>
      <c r="Y12" s="55">
        <v>6</v>
      </c>
      <c r="Z12" s="55">
        <v>19</v>
      </c>
    </row>
    <row r="13" spans="1:27" x14ac:dyDescent="0.45">
      <c r="A13" s="14" t="s">
        <v>33</v>
      </c>
      <c r="B13" s="29"/>
      <c r="C13" s="22"/>
      <c r="D13" s="34"/>
      <c r="E13" s="39"/>
      <c r="F13" s="29"/>
      <c r="G13" s="22"/>
      <c r="H13" s="34"/>
      <c r="I13" s="39"/>
      <c r="J13" s="29"/>
      <c r="K13" s="22"/>
      <c r="L13" s="22"/>
      <c r="M13" s="39"/>
      <c r="N13" s="29"/>
      <c r="O13" s="22"/>
      <c r="P13" s="22"/>
      <c r="Q13" s="36"/>
      <c r="R13" s="31"/>
      <c r="S13" s="33"/>
      <c r="T13" s="2"/>
      <c r="U13" s="2"/>
      <c r="V13" s="2" t="s">
        <v>38</v>
      </c>
      <c r="W13" s="2"/>
      <c r="X13" s="2"/>
      <c r="Y13" s="2" t="s">
        <v>38</v>
      </c>
      <c r="Z13" s="2"/>
    </row>
    <row r="14" spans="1:27" x14ac:dyDescent="0.45">
      <c r="A14" s="14" t="s">
        <v>35</v>
      </c>
      <c r="B14" s="40"/>
      <c r="C14" s="22"/>
      <c r="D14" s="22"/>
      <c r="E14" s="26"/>
      <c r="F14" s="40"/>
      <c r="G14" s="22"/>
      <c r="H14" s="22"/>
      <c r="I14" s="26"/>
      <c r="J14" s="30"/>
      <c r="K14" s="22"/>
      <c r="L14" s="22"/>
      <c r="M14" s="26"/>
      <c r="N14" s="30"/>
      <c r="O14" s="22"/>
      <c r="P14" s="22"/>
      <c r="Q14" s="26"/>
      <c r="R14" s="31"/>
      <c r="S14" s="33"/>
      <c r="T14" s="2"/>
      <c r="U14" s="2"/>
      <c r="V14" s="2">
        <f>SUM(V7:V12)</f>
        <v>0</v>
      </c>
      <c r="W14" s="2"/>
      <c r="X14" s="2"/>
      <c r="Y14" s="2">
        <f>SUM(Y7:Y12)</f>
        <v>41</v>
      </c>
      <c r="Z14" s="2"/>
    </row>
    <row r="15" spans="1:27" x14ac:dyDescent="0.45">
      <c r="A15" s="14" t="s">
        <v>37</v>
      </c>
      <c r="B15" s="30"/>
      <c r="C15" s="32"/>
      <c r="D15" s="32"/>
      <c r="E15" s="41"/>
      <c r="F15" s="30"/>
      <c r="G15" s="32"/>
      <c r="H15" s="32"/>
      <c r="I15" s="41"/>
      <c r="J15" s="30"/>
      <c r="K15" s="32"/>
      <c r="L15" s="32"/>
      <c r="M15" s="41"/>
      <c r="N15" s="40"/>
      <c r="O15" s="34"/>
      <c r="P15" s="32"/>
      <c r="Q15" s="33"/>
      <c r="R15" s="42"/>
      <c r="S15" s="33"/>
      <c r="T15" s="2"/>
      <c r="U15" s="2"/>
      <c r="V15" s="2"/>
      <c r="W15" s="2"/>
      <c r="X15" s="2"/>
      <c r="Y15" s="15">
        <f>V14/Y14</f>
        <v>0</v>
      </c>
      <c r="Z15" s="2"/>
      <c r="AA15" s="2"/>
    </row>
    <row r="16" spans="1:27" x14ac:dyDescent="0.45">
      <c r="A16" s="14" t="s">
        <v>39</v>
      </c>
      <c r="B16" s="43"/>
      <c r="C16" s="32"/>
      <c r="D16" s="32"/>
      <c r="E16" s="41"/>
      <c r="F16" s="43"/>
      <c r="G16" s="32"/>
      <c r="H16" s="32"/>
      <c r="I16" s="41"/>
      <c r="J16" s="43"/>
      <c r="K16" s="32"/>
      <c r="L16" s="32"/>
      <c r="M16" s="41"/>
      <c r="N16" s="40"/>
      <c r="O16" s="34"/>
      <c r="P16" s="32"/>
      <c r="Q16" s="41"/>
      <c r="R16" s="31"/>
      <c r="S16" s="33"/>
      <c r="T16" s="2"/>
      <c r="AA16" s="2"/>
    </row>
    <row r="17" spans="1:21" x14ac:dyDescent="0.45">
      <c r="A17" s="14" t="s">
        <v>40</v>
      </c>
      <c r="B17" s="31"/>
      <c r="C17" s="32"/>
      <c r="D17" s="32"/>
      <c r="E17" s="41"/>
      <c r="F17" s="31"/>
      <c r="G17" s="32"/>
      <c r="H17" s="32"/>
      <c r="I17" s="41"/>
      <c r="J17" s="31"/>
      <c r="K17" s="32"/>
      <c r="L17" s="32"/>
      <c r="M17" s="41"/>
      <c r="N17" s="30"/>
      <c r="O17" s="22"/>
      <c r="P17" s="32"/>
      <c r="Q17" s="41"/>
      <c r="R17" s="44"/>
      <c r="S17" s="33"/>
      <c r="T17" s="2"/>
      <c r="U17" s="2"/>
    </row>
    <row r="18" spans="1:21" x14ac:dyDescent="0.45">
      <c r="A18" s="14" t="s">
        <v>41</v>
      </c>
      <c r="B18" s="31"/>
      <c r="C18" s="32"/>
      <c r="D18" s="32"/>
      <c r="E18" s="41"/>
      <c r="F18" s="31"/>
      <c r="G18" s="32"/>
      <c r="H18" s="32"/>
      <c r="I18" s="41"/>
      <c r="J18" s="31"/>
      <c r="K18" s="32"/>
      <c r="L18" s="32"/>
      <c r="M18" s="41"/>
      <c r="N18" s="30"/>
      <c r="O18" s="22"/>
      <c r="P18" s="32"/>
      <c r="Q18" s="41"/>
      <c r="R18" s="31"/>
      <c r="S18" s="33"/>
      <c r="T18" s="2"/>
      <c r="U18" s="2"/>
    </row>
    <row r="19" spans="1:21" x14ac:dyDescent="0.45">
      <c r="A19" s="14" t="s">
        <v>42</v>
      </c>
      <c r="B19" s="31"/>
      <c r="C19" s="32"/>
      <c r="D19" s="32"/>
      <c r="E19" s="41"/>
      <c r="F19" s="31"/>
      <c r="G19" s="32"/>
      <c r="H19" s="32"/>
      <c r="I19" s="41"/>
      <c r="J19" s="31"/>
      <c r="K19" s="32"/>
      <c r="L19" s="32"/>
      <c r="M19" s="41"/>
      <c r="N19" s="30"/>
      <c r="O19" s="22"/>
      <c r="P19" s="32"/>
      <c r="Q19" s="41"/>
      <c r="R19" s="31"/>
      <c r="S19" s="33"/>
      <c r="T19" s="2"/>
      <c r="U19" s="2"/>
    </row>
    <row r="20" spans="1:21" x14ac:dyDescent="0.45">
      <c r="A20" s="14" t="s">
        <v>43</v>
      </c>
      <c r="B20" s="31"/>
      <c r="C20" s="32"/>
      <c r="D20" s="32"/>
      <c r="E20" s="41"/>
      <c r="F20" s="31"/>
      <c r="G20" s="32"/>
      <c r="H20" s="32"/>
      <c r="I20" s="41"/>
      <c r="J20" s="31"/>
      <c r="K20" s="32"/>
      <c r="L20" s="32"/>
      <c r="M20" s="41"/>
      <c r="N20" s="30"/>
      <c r="O20" s="22"/>
      <c r="P20" s="32"/>
      <c r="Q20" s="41"/>
      <c r="R20" s="31"/>
      <c r="S20" s="33"/>
      <c r="T20" s="2"/>
      <c r="U20" s="2"/>
    </row>
    <row r="21" spans="1:21" ht="15.6" thickBot="1" x14ac:dyDescent="0.5">
      <c r="A21" s="16" t="s">
        <v>75</v>
      </c>
      <c r="B21" s="45"/>
      <c r="C21" s="46"/>
      <c r="D21" s="46"/>
      <c r="E21" s="47"/>
      <c r="F21" s="45"/>
      <c r="G21" s="46"/>
      <c r="H21" s="46"/>
      <c r="I21" s="47"/>
      <c r="J21" s="45"/>
      <c r="K21" s="46"/>
      <c r="L21" s="46"/>
      <c r="M21" s="47"/>
      <c r="N21" s="48"/>
      <c r="O21" s="49"/>
      <c r="P21" s="46"/>
      <c r="Q21" s="47"/>
      <c r="R21" s="45"/>
      <c r="S21" s="50"/>
      <c r="T21" s="2"/>
      <c r="U21" s="2"/>
    </row>
    <row r="22" spans="1:21" x14ac:dyDescent="0.45">
      <c r="A22" s="78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2"/>
      <c r="S22" s="2"/>
      <c r="T22" s="2"/>
      <c r="U22" s="2"/>
    </row>
    <row r="23" spans="1:21" ht="15.6" thickBot="1" x14ac:dyDescent="0.5">
      <c r="A23" s="78"/>
      <c r="B23" s="78"/>
      <c r="C23" s="78"/>
      <c r="D23" s="78"/>
      <c r="E23" s="78"/>
      <c r="F23" s="78"/>
      <c r="G23" s="78"/>
      <c r="H23" s="78"/>
      <c r="I23" s="78"/>
      <c r="J23" s="79" t="s">
        <v>82</v>
      </c>
      <c r="K23" s="80"/>
      <c r="L23" s="78"/>
      <c r="M23" s="81"/>
      <c r="N23" s="78"/>
      <c r="O23" s="78"/>
      <c r="P23" s="78"/>
      <c r="Q23" s="78"/>
      <c r="R23" s="2"/>
      <c r="S23" s="2"/>
      <c r="T23" s="2"/>
      <c r="U23" s="2"/>
    </row>
    <row r="24" spans="1:21" ht="17.399999999999999" x14ac:dyDescent="0.45">
      <c r="A24" s="82" t="s">
        <v>44</v>
      </c>
      <c r="B24" s="83">
        <v>2</v>
      </c>
      <c r="C24" s="83">
        <v>1</v>
      </c>
      <c r="D24" s="83"/>
      <c r="E24" s="83"/>
      <c r="F24" s="83">
        <v>3</v>
      </c>
      <c r="G24" s="84">
        <v>1</v>
      </c>
      <c r="H24" s="78"/>
      <c r="I24" s="78" t="s">
        <v>81</v>
      </c>
      <c r="J24" s="78">
        <f>SUM(B24:G24)</f>
        <v>7</v>
      </c>
      <c r="K24" s="78">
        <f ca="1">J24*B4</f>
        <v>77</v>
      </c>
      <c r="L24" s="78"/>
      <c r="M24" s="81"/>
      <c r="N24" s="85"/>
      <c r="O24" s="78"/>
      <c r="P24" s="78"/>
      <c r="Q24" s="78"/>
      <c r="R24" s="2"/>
      <c r="S24" s="2"/>
      <c r="T24" s="2"/>
      <c r="U24" s="2"/>
    </row>
    <row r="25" spans="1:21" ht="18" x14ac:dyDescent="0.45">
      <c r="A25" s="86" t="s">
        <v>45</v>
      </c>
      <c r="B25" s="87">
        <f>SUM(B30:B49)</f>
        <v>6</v>
      </c>
      <c r="C25" s="87">
        <f>SUM(C30:C49)</f>
        <v>3.5</v>
      </c>
      <c r="D25" s="87"/>
      <c r="E25" s="87"/>
      <c r="F25" s="87">
        <f>SUM(F30:F49)</f>
        <v>10.5</v>
      </c>
      <c r="G25" s="88">
        <f>SUM(G30:G49)</f>
        <v>3.5</v>
      </c>
      <c r="H25" s="78"/>
      <c r="I25" s="78" t="s">
        <v>6</v>
      </c>
      <c r="J25" s="80">
        <f>(B25*B26)+(C25*C26)+(D25*D26)+(F25*F26)</f>
        <v>30.5</v>
      </c>
      <c r="K25" s="80">
        <f ca="1">J25*B4</f>
        <v>335.5</v>
      </c>
      <c r="L25" s="78"/>
      <c r="M25" s="78"/>
      <c r="N25" s="89"/>
      <c r="O25" s="78"/>
      <c r="P25" s="78"/>
      <c r="Q25" s="78"/>
      <c r="R25" s="2"/>
      <c r="S25" s="2"/>
      <c r="T25" s="2"/>
      <c r="U25" s="2"/>
    </row>
    <row r="26" spans="1:21" ht="18" thickBot="1" x14ac:dyDescent="0.5">
      <c r="A26" s="90" t="s">
        <v>46</v>
      </c>
      <c r="B26" s="91">
        <v>1</v>
      </c>
      <c r="C26" s="91">
        <v>4</v>
      </c>
      <c r="D26" s="91"/>
      <c r="E26" s="91"/>
      <c r="F26" s="91">
        <v>1</v>
      </c>
      <c r="G26" s="92">
        <v>1</v>
      </c>
      <c r="H26" s="78"/>
      <c r="I26" s="78"/>
      <c r="J26" s="93" t="s">
        <v>80</v>
      </c>
      <c r="K26" s="78" t="s">
        <v>38</v>
      </c>
      <c r="L26" s="78"/>
      <c r="M26" s="78"/>
      <c r="N26" s="85"/>
      <c r="O26" s="78"/>
      <c r="P26" s="78"/>
      <c r="Q26" s="78"/>
      <c r="R26" s="2"/>
      <c r="S26" s="2"/>
      <c r="U26" s="2"/>
    </row>
    <row r="27" spans="1:21" ht="18.600000000000001" thickBot="1" x14ac:dyDescent="0.5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89"/>
      <c r="O27" s="78"/>
      <c r="P27" s="78"/>
      <c r="Q27" s="78"/>
      <c r="R27" s="2"/>
      <c r="S27" s="2"/>
      <c r="U27" s="2"/>
    </row>
    <row r="28" spans="1:21" s="53" customFormat="1" ht="30" x14ac:dyDescent="0.45">
      <c r="A28" s="94" t="s">
        <v>47</v>
      </c>
      <c r="B28" s="95" t="s">
        <v>48</v>
      </c>
      <c r="C28" s="95" t="s">
        <v>49</v>
      </c>
      <c r="D28" s="95"/>
      <c r="E28" s="95"/>
      <c r="F28" s="95" t="s">
        <v>50</v>
      </c>
      <c r="G28" s="96" t="s">
        <v>51</v>
      </c>
      <c r="H28" s="97"/>
      <c r="I28" s="97"/>
      <c r="J28" s="97"/>
      <c r="K28" s="97"/>
      <c r="L28" s="97"/>
      <c r="M28" s="97"/>
      <c r="N28" s="98"/>
      <c r="O28" s="97"/>
      <c r="P28" s="97"/>
      <c r="Q28" s="97"/>
      <c r="R28" s="52"/>
      <c r="S28" s="52"/>
      <c r="U28" s="52"/>
    </row>
    <row r="29" spans="1:21" ht="18" x14ac:dyDescent="0.45">
      <c r="A29" s="86" t="s">
        <v>52</v>
      </c>
      <c r="B29" s="87"/>
      <c r="C29" s="87"/>
      <c r="D29" s="87"/>
      <c r="E29" s="87"/>
      <c r="F29" s="87"/>
      <c r="G29" s="88"/>
      <c r="H29" s="78"/>
      <c r="I29" s="78"/>
      <c r="J29" s="78"/>
      <c r="K29" s="78"/>
      <c r="L29" s="78"/>
      <c r="M29" s="78"/>
      <c r="N29" s="89"/>
      <c r="O29" s="78"/>
      <c r="P29" s="78"/>
      <c r="Q29" s="78"/>
      <c r="R29" s="2"/>
      <c r="S29" s="2"/>
      <c r="U29" s="2"/>
    </row>
    <row r="30" spans="1:21" ht="17.399999999999999" x14ac:dyDescent="0.45">
      <c r="A30" s="99">
        <v>0.20833333333333334</v>
      </c>
      <c r="B30" s="87"/>
      <c r="C30" s="87"/>
      <c r="D30" s="87"/>
      <c r="E30" s="87"/>
      <c r="F30" s="87"/>
      <c r="G30" s="88"/>
      <c r="H30" s="78"/>
      <c r="I30" s="78"/>
      <c r="J30" s="78"/>
      <c r="K30" s="78"/>
      <c r="L30" s="78"/>
      <c r="M30" s="78"/>
      <c r="N30" s="85"/>
      <c r="O30" s="78"/>
      <c r="P30" s="78"/>
      <c r="Q30" s="78"/>
      <c r="R30" s="2"/>
      <c r="S30" s="2"/>
      <c r="U30" s="2"/>
    </row>
    <row r="31" spans="1:21" x14ac:dyDescent="0.45">
      <c r="A31" s="99">
        <v>0.25</v>
      </c>
      <c r="B31" s="87">
        <v>1</v>
      </c>
      <c r="C31" s="87">
        <v>1</v>
      </c>
      <c r="D31" s="87"/>
      <c r="E31" s="87"/>
      <c r="F31" s="87">
        <v>1</v>
      </c>
      <c r="G31" s="88">
        <v>1</v>
      </c>
      <c r="H31" s="78"/>
      <c r="I31" s="78"/>
      <c r="J31" s="78"/>
      <c r="K31" s="78"/>
      <c r="L31" s="78"/>
      <c r="M31" s="78"/>
      <c r="N31" s="78"/>
      <c r="O31" s="100"/>
      <c r="P31" s="100"/>
      <c r="Q31" s="100"/>
      <c r="U31" s="2"/>
    </row>
    <row r="32" spans="1:21" ht="21.6" x14ac:dyDescent="0.45">
      <c r="A32" s="99">
        <v>0.29166666666666669</v>
      </c>
      <c r="B32" s="87">
        <v>1</v>
      </c>
      <c r="C32" s="87"/>
      <c r="D32" s="87"/>
      <c r="E32" s="87"/>
      <c r="F32" s="87">
        <v>0.5</v>
      </c>
      <c r="G32" s="88">
        <v>0.5</v>
      </c>
      <c r="H32" s="78"/>
      <c r="I32" s="78"/>
      <c r="J32" s="78"/>
      <c r="K32" s="78"/>
      <c r="L32" s="78"/>
      <c r="M32" s="78"/>
      <c r="N32" s="101"/>
      <c r="O32" s="100"/>
      <c r="P32" s="100"/>
      <c r="Q32" s="100"/>
      <c r="U32" s="2"/>
    </row>
    <row r="33" spans="1:21" ht="17.399999999999999" x14ac:dyDescent="0.45">
      <c r="A33" s="99">
        <v>0.33333333333333298</v>
      </c>
      <c r="B33" s="87"/>
      <c r="C33" s="87"/>
      <c r="D33" s="87"/>
      <c r="E33" s="87"/>
      <c r="F33" s="87"/>
      <c r="G33" s="88"/>
      <c r="H33" s="78"/>
      <c r="I33" s="78"/>
      <c r="J33" s="78"/>
      <c r="K33" s="78"/>
      <c r="L33" s="78"/>
      <c r="M33" s="78"/>
      <c r="N33" s="102"/>
      <c r="O33" s="78"/>
      <c r="P33" s="78"/>
      <c r="Q33" s="78"/>
      <c r="R33" s="2"/>
      <c r="S33" s="2"/>
      <c r="T33" s="2"/>
      <c r="U33" s="2"/>
    </row>
    <row r="34" spans="1:21" x14ac:dyDescent="0.45">
      <c r="A34" s="99">
        <v>0.375</v>
      </c>
      <c r="B34" s="87"/>
      <c r="C34" s="87"/>
      <c r="D34" s="87"/>
      <c r="E34" s="87"/>
      <c r="F34" s="87">
        <v>1</v>
      </c>
      <c r="G34" s="8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2"/>
      <c r="S34" s="2"/>
      <c r="T34" s="2"/>
      <c r="U34" s="2"/>
    </row>
    <row r="35" spans="1:21" x14ac:dyDescent="0.45">
      <c r="A35" s="99">
        <v>0.41666666666666702</v>
      </c>
      <c r="B35" s="87"/>
      <c r="C35" s="87"/>
      <c r="D35" s="87"/>
      <c r="E35" s="87"/>
      <c r="F35" s="87">
        <v>1</v>
      </c>
      <c r="G35" s="8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2"/>
      <c r="S35" s="2"/>
      <c r="T35" s="2"/>
      <c r="U35" s="2"/>
    </row>
    <row r="36" spans="1:21" x14ac:dyDescent="0.45">
      <c r="A36" s="99">
        <v>0.45833333333333298</v>
      </c>
      <c r="B36" s="87"/>
      <c r="C36" s="87"/>
      <c r="D36" s="87"/>
      <c r="E36" s="87"/>
      <c r="F36" s="87">
        <v>1</v>
      </c>
      <c r="G36" s="8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2"/>
      <c r="S36" s="2"/>
      <c r="T36" s="2"/>
      <c r="U36" s="2"/>
    </row>
    <row r="37" spans="1:21" x14ac:dyDescent="0.45">
      <c r="A37" s="99">
        <v>0.5</v>
      </c>
      <c r="B37" s="87">
        <v>0.5</v>
      </c>
      <c r="C37" s="87">
        <v>0.5</v>
      </c>
      <c r="D37" s="87"/>
      <c r="E37" s="87"/>
      <c r="F37" s="87"/>
      <c r="G37" s="8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2"/>
      <c r="S37" s="2"/>
      <c r="T37" s="2"/>
      <c r="U37" s="2"/>
    </row>
    <row r="38" spans="1:21" x14ac:dyDescent="0.45">
      <c r="A38" s="99">
        <v>0.54166666666666696</v>
      </c>
      <c r="B38" s="87"/>
      <c r="C38" s="87"/>
      <c r="D38" s="87"/>
      <c r="E38" s="87"/>
      <c r="F38" s="87">
        <v>1</v>
      </c>
      <c r="G38" s="8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2"/>
      <c r="S38" s="2"/>
      <c r="T38" s="2"/>
      <c r="U38" s="2"/>
    </row>
    <row r="39" spans="1:21" x14ac:dyDescent="0.45">
      <c r="A39" s="99">
        <v>0.58333333333333304</v>
      </c>
      <c r="B39" s="87"/>
      <c r="C39" s="87"/>
      <c r="D39" s="87"/>
      <c r="E39" s="87"/>
      <c r="F39" s="87">
        <v>1</v>
      </c>
      <c r="G39" s="8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2"/>
      <c r="S39" s="2"/>
      <c r="T39" s="2"/>
      <c r="U39" s="2"/>
    </row>
    <row r="40" spans="1:21" x14ac:dyDescent="0.45">
      <c r="A40" s="99">
        <v>0.625</v>
      </c>
      <c r="B40" s="87"/>
      <c r="C40" s="87"/>
      <c r="D40" s="87"/>
      <c r="E40" s="87"/>
      <c r="F40" s="87">
        <v>1</v>
      </c>
      <c r="G40" s="8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2"/>
      <c r="S40" s="2"/>
      <c r="T40" s="2"/>
      <c r="U40" s="2"/>
    </row>
    <row r="41" spans="1:21" x14ac:dyDescent="0.45">
      <c r="A41" s="99">
        <v>0.66666666666666696</v>
      </c>
      <c r="B41" s="87"/>
      <c r="C41" s="87"/>
      <c r="D41" s="87"/>
      <c r="E41" s="87"/>
      <c r="F41" s="87">
        <v>1</v>
      </c>
      <c r="G41" s="8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2"/>
      <c r="S41" s="2"/>
      <c r="T41" s="2"/>
      <c r="U41" s="2"/>
    </row>
    <row r="42" spans="1:21" x14ac:dyDescent="0.45">
      <c r="A42" s="99">
        <v>0.70833333333333404</v>
      </c>
      <c r="B42" s="87"/>
      <c r="C42" s="87"/>
      <c r="D42" s="87"/>
      <c r="E42" s="87"/>
      <c r="F42" s="87">
        <v>1</v>
      </c>
      <c r="G42" s="8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2"/>
      <c r="S42" s="2"/>
      <c r="T42" s="2"/>
      <c r="U42" s="2"/>
    </row>
    <row r="43" spans="1:21" x14ac:dyDescent="0.45">
      <c r="A43" s="99">
        <v>0.75</v>
      </c>
      <c r="B43" s="87"/>
      <c r="C43" s="87"/>
      <c r="D43" s="87"/>
      <c r="E43" s="87"/>
      <c r="F43" s="87"/>
      <c r="G43" s="8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2"/>
      <c r="S43" s="2"/>
      <c r="T43" s="2"/>
      <c r="U43" s="2"/>
    </row>
    <row r="44" spans="1:21" x14ac:dyDescent="0.45">
      <c r="A44" s="99">
        <v>0.79166666666666696</v>
      </c>
      <c r="B44" s="87">
        <v>1</v>
      </c>
      <c r="C44" s="87"/>
      <c r="D44" s="87"/>
      <c r="E44" s="87"/>
      <c r="F44" s="87"/>
      <c r="G44" s="8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2"/>
      <c r="S44" s="2"/>
      <c r="T44" s="2"/>
      <c r="U44" s="2"/>
    </row>
    <row r="45" spans="1:21" x14ac:dyDescent="0.45">
      <c r="A45" s="99">
        <v>0.83333333333333404</v>
      </c>
      <c r="B45" s="87">
        <v>0.5</v>
      </c>
      <c r="C45" s="87">
        <v>1</v>
      </c>
      <c r="D45" s="87"/>
      <c r="E45" s="87"/>
      <c r="F45" s="87"/>
      <c r="G45" s="88">
        <v>1</v>
      </c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2"/>
      <c r="S45" s="2"/>
      <c r="T45" s="2"/>
      <c r="U45" s="2"/>
    </row>
    <row r="46" spans="1:21" x14ac:dyDescent="0.45">
      <c r="A46" s="99">
        <v>0.875</v>
      </c>
      <c r="B46" s="87">
        <v>1</v>
      </c>
      <c r="C46" s="87">
        <v>1</v>
      </c>
      <c r="D46" s="87"/>
      <c r="E46" s="87"/>
      <c r="F46" s="87">
        <v>1</v>
      </c>
      <c r="G46" s="88">
        <v>1</v>
      </c>
      <c r="H46" s="78"/>
      <c r="I46" s="100"/>
      <c r="J46" s="100"/>
      <c r="K46" s="100"/>
      <c r="L46" s="100"/>
      <c r="M46" s="100"/>
      <c r="N46" s="100"/>
      <c r="O46" s="100"/>
      <c r="P46" s="100"/>
      <c r="Q46" s="100"/>
    </row>
    <row r="47" spans="1:21" x14ac:dyDescent="0.45">
      <c r="A47" s="99">
        <v>0.91666666666666696</v>
      </c>
      <c r="B47" s="87">
        <v>1</v>
      </c>
      <c r="C47" s="103"/>
      <c r="D47" s="87"/>
      <c r="E47" s="87"/>
      <c r="F47" s="103"/>
      <c r="G47" s="104"/>
      <c r="H47" s="100"/>
      <c r="I47" s="100"/>
      <c r="J47" s="100"/>
      <c r="K47" s="100"/>
      <c r="L47" s="100"/>
      <c r="M47" s="100"/>
      <c r="N47" s="100"/>
      <c r="O47" s="100"/>
      <c r="P47" s="100"/>
      <c r="Q47" s="100"/>
    </row>
    <row r="48" spans="1:21" x14ac:dyDescent="0.45">
      <c r="A48" s="99">
        <v>0.95833333333333404</v>
      </c>
      <c r="B48" s="103"/>
      <c r="C48" s="103"/>
      <c r="D48" s="87"/>
      <c r="E48" s="87"/>
      <c r="F48" s="103"/>
      <c r="G48" s="104"/>
      <c r="H48" s="100"/>
      <c r="I48" s="100"/>
      <c r="J48" s="100"/>
      <c r="K48" s="100"/>
      <c r="L48" s="100"/>
      <c r="M48" s="100"/>
      <c r="N48" s="100"/>
      <c r="O48" s="100"/>
      <c r="P48" s="100"/>
      <c r="Q48" s="100"/>
    </row>
    <row r="49" spans="1:21" ht="15.6" thickBot="1" x14ac:dyDescent="0.5">
      <c r="A49" s="105">
        <v>1</v>
      </c>
      <c r="B49" s="106"/>
      <c r="C49" s="106"/>
      <c r="D49" s="106"/>
      <c r="E49" s="106"/>
      <c r="F49" s="106"/>
      <c r="G49" s="107"/>
      <c r="H49" s="100"/>
      <c r="I49" s="100"/>
      <c r="J49" s="100"/>
      <c r="K49" s="100"/>
      <c r="L49" s="100"/>
      <c r="M49" s="100"/>
      <c r="N49" s="100"/>
      <c r="O49" s="100"/>
      <c r="P49" s="100"/>
      <c r="Q49" s="100"/>
    </row>
    <row r="50" spans="1:21" x14ac:dyDescent="0.45">
      <c r="A50" s="100"/>
      <c r="B50" s="100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</row>
    <row r="51" spans="1:21" x14ac:dyDescent="0.45">
      <c r="A51" s="100"/>
      <c r="B51" s="100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</row>
    <row r="52" spans="1:21" x14ac:dyDescent="0.45">
      <c r="A52" s="100" t="s">
        <v>56</v>
      </c>
      <c r="B52" s="100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8" x14ac:dyDescent="0.45">
      <c r="A53" s="110" t="s">
        <v>57</v>
      </c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x14ac:dyDescent="0.45">
      <c r="A54" s="100" t="s">
        <v>53</v>
      </c>
      <c r="B54" s="100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ht="18" x14ac:dyDescent="0.45">
      <c r="A55" s="100" t="s">
        <v>54</v>
      </c>
      <c r="B55" s="89"/>
      <c r="C55" s="100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</row>
    <row r="56" spans="1:21" ht="17.399999999999999" x14ac:dyDescent="0.45">
      <c r="A56" s="100"/>
      <c r="B56" s="100"/>
      <c r="C56" s="100"/>
      <c r="D56" s="100"/>
      <c r="E56" s="100"/>
      <c r="F56" s="100"/>
      <c r="G56" s="100"/>
      <c r="H56" s="100"/>
      <c r="I56" s="100"/>
      <c r="J56" s="111" t="s">
        <v>55</v>
      </c>
      <c r="K56" s="100"/>
      <c r="L56" s="100" t="s">
        <v>79</v>
      </c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7.399999999999999" x14ac:dyDescent="0.45">
      <c r="A57" s="100"/>
      <c r="B57" s="100"/>
      <c r="C57" s="100"/>
      <c r="D57" s="100"/>
      <c r="E57" s="100"/>
      <c r="F57" s="100"/>
      <c r="G57" s="100"/>
      <c r="H57" s="100"/>
      <c r="I57" s="100"/>
      <c r="J57" s="102" t="s">
        <v>58</v>
      </c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</row>
    <row r="58" spans="1:21" ht="17.399999999999999" x14ac:dyDescent="0.45">
      <c r="A58" s="100"/>
      <c r="B58" s="100"/>
      <c r="C58" s="100"/>
      <c r="D58" s="100"/>
      <c r="E58" s="100"/>
      <c r="F58" s="100"/>
      <c r="G58" s="100"/>
      <c r="H58" s="100"/>
      <c r="I58" s="100"/>
      <c r="J58" s="111" t="s">
        <v>59</v>
      </c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7.399999999999999" x14ac:dyDescent="0.45">
      <c r="A59" s="100"/>
      <c r="B59" s="100"/>
      <c r="C59" s="100"/>
      <c r="D59" s="100"/>
      <c r="E59" s="100"/>
      <c r="F59" s="100"/>
      <c r="G59" s="100"/>
      <c r="H59" s="100"/>
      <c r="I59" s="100"/>
      <c r="J59" s="204" t="s">
        <v>83</v>
      </c>
      <c r="K59" s="204"/>
      <c r="L59" s="204"/>
      <c r="M59" s="204"/>
      <c r="N59" s="204"/>
      <c r="O59" s="204"/>
      <c r="P59" s="204"/>
      <c r="Q59" s="204"/>
      <c r="R59" s="204"/>
      <c r="S59" s="204"/>
      <c r="T59" s="204"/>
      <c r="U59" s="204"/>
    </row>
    <row r="60" spans="1:21" ht="17.399999999999999" x14ac:dyDescent="0.45">
      <c r="A60" s="100"/>
      <c r="B60" s="100"/>
      <c r="C60" s="100"/>
      <c r="D60" s="100"/>
      <c r="E60" s="100"/>
      <c r="F60" s="100"/>
      <c r="G60" s="100"/>
      <c r="H60" s="100"/>
      <c r="I60" s="100"/>
      <c r="J60" s="111" t="s">
        <v>60</v>
      </c>
      <c r="K60" s="100"/>
      <c r="L60" s="100" t="s">
        <v>61</v>
      </c>
      <c r="M60" s="100"/>
      <c r="N60" s="100"/>
      <c r="O60" s="100"/>
      <c r="P60" s="100"/>
      <c r="Q60" s="100"/>
      <c r="R60" s="100"/>
      <c r="S60" s="100"/>
      <c r="T60" s="100"/>
      <c r="U60" s="100"/>
    </row>
    <row r="61" spans="1:21" ht="17.399999999999999" x14ac:dyDescent="0.45">
      <c r="A61" s="100"/>
      <c r="B61" s="100"/>
      <c r="C61" s="100"/>
      <c r="D61" s="100"/>
      <c r="E61" s="100"/>
      <c r="F61" s="100"/>
      <c r="G61" s="100"/>
      <c r="H61" s="100"/>
      <c r="I61" s="100"/>
      <c r="J61" s="102" t="s">
        <v>62</v>
      </c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</row>
    <row r="62" spans="1:21" ht="37.799999999999997" customHeight="1" x14ac:dyDescent="0.45">
      <c r="A62" s="100"/>
      <c r="B62" s="100"/>
      <c r="C62" s="100"/>
      <c r="D62" s="100"/>
      <c r="E62" s="100"/>
      <c r="F62" s="100"/>
      <c r="G62" s="100"/>
      <c r="H62" s="100"/>
      <c r="I62" s="100"/>
      <c r="J62" s="111" t="s">
        <v>63</v>
      </c>
      <c r="K62" s="100"/>
      <c r="L62" s="100" t="s">
        <v>64</v>
      </c>
      <c r="M62" s="100"/>
      <c r="N62" s="100"/>
      <c r="O62" s="100"/>
      <c r="P62" s="100"/>
      <c r="Q62" s="100"/>
      <c r="R62" s="100"/>
      <c r="S62" s="100"/>
      <c r="T62" s="100"/>
      <c r="U62" s="100"/>
    </row>
    <row r="63" spans="1:21" ht="45" customHeight="1" x14ac:dyDescent="0.45">
      <c r="A63" s="100"/>
      <c r="B63" s="100"/>
      <c r="C63" s="100"/>
      <c r="D63" s="100"/>
      <c r="E63" s="100"/>
      <c r="F63" s="100"/>
      <c r="G63" s="100"/>
      <c r="H63" s="100"/>
      <c r="I63" s="100"/>
      <c r="J63" s="204" t="s">
        <v>65</v>
      </c>
      <c r="K63" s="204"/>
      <c r="L63" s="204"/>
      <c r="M63" s="204"/>
      <c r="N63" s="204"/>
      <c r="O63" s="204"/>
      <c r="P63" s="204"/>
      <c r="Q63" s="204"/>
      <c r="R63" s="204"/>
      <c r="S63" s="204"/>
      <c r="T63" s="204"/>
      <c r="U63" s="204"/>
    </row>
    <row r="64" spans="1:21" ht="17.399999999999999" x14ac:dyDescent="0.45">
      <c r="A64" s="100"/>
      <c r="B64" s="100"/>
      <c r="C64" s="100"/>
      <c r="D64" s="100"/>
      <c r="E64" s="100"/>
      <c r="F64" s="100"/>
      <c r="G64" s="100"/>
      <c r="H64" s="100"/>
      <c r="I64" s="100"/>
      <c r="J64" s="111" t="s">
        <v>66</v>
      </c>
      <c r="K64" s="100"/>
      <c r="L64" s="100" t="s">
        <v>67</v>
      </c>
      <c r="M64" s="100"/>
      <c r="N64" s="100"/>
      <c r="O64" s="100"/>
      <c r="P64" s="100"/>
      <c r="Q64" s="100"/>
      <c r="R64" s="100"/>
      <c r="S64" s="100"/>
      <c r="T64" s="100"/>
      <c r="U64" s="100"/>
    </row>
    <row r="65" spans="1:21" ht="46.2" customHeight="1" x14ac:dyDescent="0.45">
      <c r="A65" s="100"/>
      <c r="B65" s="100"/>
      <c r="C65" s="100"/>
      <c r="D65" s="100"/>
      <c r="E65" s="100"/>
      <c r="F65" s="100"/>
      <c r="G65" s="100"/>
      <c r="H65" s="100"/>
      <c r="I65" s="100"/>
      <c r="J65" s="204" t="s">
        <v>68</v>
      </c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</row>
    <row r="66" spans="1:21" ht="17.399999999999999" x14ac:dyDescent="0.45">
      <c r="A66" s="100"/>
      <c r="B66" s="100"/>
      <c r="C66" s="100"/>
      <c r="D66" s="100"/>
      <c r="E66" s="100"/>
      <c r="F66" s="100"/>
      <c r="G66" s="100"/>
      <c r="H66" s="100"/>
      <c r="I66" s="100"/>
      <c r="J66" s="111" t="s">
        <v>69</v>
      </c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</row>
    <row r="67" spans="1:21" ht="17.399999999999999" x14ac:dyDescent="0.45">
      <c r="A67" s="100"/>
      <c r="B67" s="100"/>
      <c r="C67" s="100"/>
      <c r="D67" s="100"/>
      <c r="E67" s="100"/>
      <c r="F67" s="100"/>
      <c r="G67" s="100"/>
      <c r="H67" s="100"/>
      <c r="I67" s="100"/>
      <c r="J67" s="102" t="s">
        <v>70</v>
      </c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</row>
    <row r="68" spans="1:21" x14ac:dyDescent="0.45">
      <c r="A68" s="100" t="s">
        <v>14</v>
      </c>
      <c r="B68" s="100"/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</row>
    <row r="69" spans="1:21" x14ac:dyDescent="0.45">
      <c r="B69" s="100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</row>
    <row r="70" spans="1:21" ht="18" x14ac:dyDescent="0.45">
      <c r="A70" s="89"/>
      <c r="B70" s="100"/>
      <c r="C70" s="100"/>
      <c r="D70" s="100"/>
      <c r="E70" s="100"/>
      <c r="F70" s="100"/>
      <c r="G70" s="100"/>
      <c r="H70" s="100"/>
      <c r="I70" s="100"/>
      <c r="J70" s="111" t="s">
        <v>59</v>
      </c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</row>
    <row r="71" spans="1:21" ht="17.399999999999999" x14ac:dyDescent="0.45">
      <c r="A71" s="100"/>
      <c r="B71" s="100"/>
      <c r="C71" s="100"/>
      <c r="D71" s="100"/>
      <c r="E71" s="100"/>
      <c r="F71" s="100"/>
      <c r="G71" s="100"/>
      <c r="H71" s="100"/>
      <c r="I71" s="100"/>
      <c r="J71" s="102" t="s">
        <v>71</v>
      </c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</row>
    <row r="72" spans="1:21" ht="17.399999999999999" x14ac:dyDescent="0.45">
      <c r="A72" s="100"/>
      <c r="B72" s="100"/>
      <c r="C72" s="100"/>
      <c r="D72" s="100"/>
      <c r="E72" s="100"/>
      <c r="F72" s="100"/>
      <c r="G72" s="100"/>
      <c r="H72" s="100"/>
      <c r="I72" s="100"/>
      <c r="J72" s="111" t="s">
        <v>63</v>
      </c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</row>
    <row r="73" spans="1:21" ht="17.399999999999999" x14ac:dyDescent="0.45">
      <c r="A73" s="100"/>
      <c r="B73" s="100"/>
      <c r="C73" s="100"/>
      <c r="D73" s="100"/>
      <c r="E73" s="100"/>
      <c r="F73" s="100"/>
      <c r="G73" s="100"/>
      <c r="H73" s="100"/>
      <c r="I73" s="100"/>
      <c r="J73" s="102" t="s">
        <v>72</v>
      </c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</row>
    <row r="74" spans="1:21" ht="17.399999999999999" x14ac:dyDescent="0.45">
      <c r="A74" s="100"/>
      <c r="B74" s="100"/>
      <c r="C74" s="100"/>
      <c r="D74" s="100"/>
      <c r="E74" s="100"/>
      <c r="F74" s="100"/>
      <c r="G74" s="100"/>
      <c r="H74" s="100"/>
      <c r="I74" s="100"/>
      <c r="J74" s="111" t="s">
        <v>69</v>
      </c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</row>
    <row r="75" spans="1:21" ht="17.399999999999999" x14ac:dyDescent="0.45">
      <c r="A75" s="100"/>
      <c r="B75" s="100"/>
      <c r="C75" s="100"/>
      <c r="D75" s="100"/>
      <c r="E75" s="100"/>
      <c r="F75" s="100"/>
      <c r="G75" s="100"/>
      <c r="H75" s="100"/>
      <c r="I75" s="100"/>
      <c r="J75" s="102" t="s">
        <v>73</v>
      </c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</row>
    <row r="76" spans="1:21" x14ac:dyDescent="0.45">
      <c r="A76" s="100"/>
      <c r="B76" s="100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</row>
    <row r="77" spans="1:21" ht="17.399999999999999" x14ac:dyDescent="0.45">
      <c r="J77" s="18"/>
    </row>
    <row r="78" spans="1:21" ht="17.399999999999999" x14ac:dyDescent="0.45">
      <c r="J78" s="17"/>
    </row>
    <row r="82" spans="1:18" ht="18" x14ac:dyDescent="0.45">
      <c r="A82"/>
      <c r="R82"/>
    </row>
    <row r="108" spans="18:18" ht="18" x14ac:dyDescent="0.45">
      <c r="R108"/>
    </row>
  </sheetData>
  <mergeCells count="6">
    <mergeCell ref="J65:U65"/>
    <mergeCell ref="B1:C1"/>
    <mergeCell ref="B2:C2"/>
    <mergeCell ref="A6:A7"/>
    <mergeCell ref="J59:U59"/>
    <mergeCell ref="J63:U63"/>
  </mergeCells>
  <phoneticPr fontId="3"/>
  <hyperlinks>
    <hyperlink ref="A53" r:id="rId1" xr:uid="{5441EB8D-B87D-4C1C-98FD-7393207BBF98}"/>
  </hyperlinks>
  <pageMargins left="0.7" right="0.7" top="0.75" bottom="0.75" header="0.3" footer="0.3"/>
  <pageSetup paperSize="9" orientation="portrait" horizontalDpi="1200" verticalDpi="12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B6C40-B8FF-43D9-85B9-00CA092984A5}">
  <dimension ref="A1:AA106"/>
  <sheetViews>
    <sheetView tabSelected="1" zoomScale="85" zoomScaleNormal="85" workbookViewId="0">
      <selection activeCell="W33" sqref="W33"/>
    </sheetView>
  </sheetViews>
  <sheetFormatPr defaultColWidth="8.69921875" defaultRowHeight="15" outlineLevelCol="1" x14ac:dyDescent="0.45"/>
  <cols>
    <col min="1" max="1" width="10.69921875" style="1" customWidth="1"/>
    <col min="2" max="3" width="9.3984375" style="1" bestFit="1" customWidth="1"/>
    <col min="4" max="4" width="8.8984375" style="1" customWidth="1"/>
    <col min="5" max="5" width="9.19921875" style="1" bestFit="1" customWidth="1"/>
    <col min="6" max="7" width="9.19921875" style="1" customWidth="1"/>
    <col min="8" max="8" width="9.69921875" style="1" customWidth="1"/>
    <col min="9" max="9" width="9.09765625" style="1" customWidth="1"/>
    <col min="10" max="10" width="9" style="1" customWidth="1"/>
    <col min="11" max="11" width="8.69921875" style="1" customWidth="1"/>
    <col min="12" max="12" width="9.69921875" style="1" customWidth="1"/>
    <col min="13" max="13" width="9.19921875" style="1" customWidth="1"/>
    <col min="14" max="14" width="9.09765625" style="1" customWidth="1"/>
    <col min="15" max="15" width="8.8984375" style="1" customWidth="1"/>
    <col min="16" max="16" width="9.69921875" style="1" customWidth="1"/>
    <col min="17" max="17" width="8.3984375" style="1" bestFit="1" customWidth="1"/>
    <col min="18" max="18" width="10" style="1" hidden="1" customWidth="1" outlineLevel="1"/>
    <col min="19" max="19" width="0" style="1" hidden="1" customWidth="1" outlineLevel="1"/>
    <col min="20" max="20" width="8.69921875" style="1" collapsed="1"/>
    <col min="21" max="21" width="12.59765625" style="1" customWidth="1"/>
    <col min="22" max="27" width="8.69921875" style="1"/>
    <col min="28" max="28" width="8.69921875" style="1" customWidth="1"/>
    <col min="29" max="16384" width="8.69921875" style="1"/>
  </cols>
  <sheetData>
    <row r="1" spans="1:27" x14ac:dyDescent="0.45">
      <c r="A1" s="108" t="s">
        <v>0</v>
      </c>
      <c r="B1" s="205">
        <f ca="1">TODAY()</f>
        <v>44787</v>
      </c>
      <c r="C1" s="205"/>
      <c r="D1" s="100"/>
      <c r="E1" s="100"/>
      <c r="F1" s="100" t="s">
        <v>1</v>
      </c>
      <c r="G1" s="100"/>
      <c r="H1" s="100"/>
      <c r="I1" s="100">
        <f>COUNTA(A8:A15)*4*2+COUNTA(A8:A12)*4</f>
        <v>84</v>
      </c>
      <c r="J1" s="100"/>
      <c r="K1" s="100"/>
      <c r="L1" s="100"/>
      <c r="M1" s="100"/>
      <c r="N1" s="100"/>
      <c r="O1" s="100"/>
      <c r="P1" s="100"/>
      <c r="Q1" s="100"/>
    </row>
    <row r="2" spans="1:27" x14ac:dyDescent="0.45">
      <c r="A2" s="108" t="s">
        <v>2</v>
      </c>
      <c r="B2" s="205">
        <v>44864</v>
      </c>
      <c r="C2" s="205"/>
      <c r="D2" s="100"/>
      <c r="E2" s="100"/>
      <c r="F2" s="100" t="s">
        <v>3</v>
      </c>
      <c r="G2" s="100"/>
      <c r="H2" s="100"/>
      <c r="I2" s="100">
        <f>COUNTA(B8:P22)</f>
        <v>16</v>
      </c>
      <c r="J2" s="100"/>
      <c r="K2" s="100"/>
      <c r="L2" s="100"/>
      <c r="M2" s="100"/>
      <c r="N2" s="100"/>
      <c r="O2" s="100"/>
      <c r="P2" s="100"/>
      <c r="Q2" s="100"/>
    </row>
    <row r="3" spans="1:27" x14ac:dyDescent="0.45">
      <c r="A3" s="108" t="s">
        <v>4</v>
      </c>
      <c r="B3" s="109">
        <f ca="1">B2-B1</f>
        <v>77</v>
      </c>
      <c r="C3" s="100"/>
      <c r="D3" s="100"/>
      <c r="E3" s="100"/>
      <c r="F3" s="100" t="s">
        <v>4</v>
      </c>
      <c r="G3" s="100"/>
      <c r="H3" s="100"/>
      <c r="I3" s="100">
        <f>I1-I2</f>
        <v>68</v>
      </c>
      <c r="J3" s="78" t="s">
        <v>5</v>
      </c>
      <c r="K3" s="78">
        <f>I3*1.5</f>
        <v>102</v>
      </c>
      <c r="L3" s="78" t="s">
        <v>6</v>
      </c>
      <c r="M3" s="78"/>
      <c r="N3" s="100"/>
      <c r="O3" s="100"/>
      <c r="P3" s="100"/>
      <c r="Q3" s="100"/>
    </row>
    <row r="4" spans="1:27" x14ac:dyDescent="0.45">
      <c r="A4" s="108"/>
      <c r="B4" s="109">
        <f ca="1">B3/7</f>
        <v>11</v>
      </c>
      <c r="C4" s="100" t="s">
        <v>7</v>
      </c>
      <c r="D4" s="100"/>
      <c r="E4" s="100"/>
      <c r="F4" s="100"/>
      <c r="G4" s="100"/>
      <c r="H4" s="100"/>
      <c r="I4" s="100"/>
      <c r="J4" s="78" t="s">
        <v>8</v>
      </c>
      <c r="K4" s="78">
        <f>I3*1.5</f>
        <v>102</v>
      </c>
      <c r="L4" s="78" t="s">
        <v>6</v>
      </c>
      <c r="M4" s="78"/>
      <c r="N4" s="78" t="s">
        <v>9</v>
      </c>
      <c r="O4" s="78">
        <f>K3+K4</f>
        <v>204</v>
      </c>
      <c r="P4" s="78" t="s">
        <v>6</v>
      </c>
      <c r="Q4" s="78"/>
    </row>
    <row r="5" spans="1:27" ht="15.6" thickBot="1" x14ac:dyDescent="0.5">
      <c r="A5" s="100"/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</row>
    <row r="6" spans="1:27" ht="18" customHeight="1" x14ac:dyDescent="0.45">
      <c r="A6" s="206" t="s">
        <v>10</v>
      </c>
      <c r="B6" s="3" t="s">
        <v>11</v>
      </c>
      <c r="C6" s="4"/>
      <c r="D6" s="5"/>
      <c r="E6" s="4"/>
      <c r="F6" s="3" t="s">
        <v>12</v>
      </c>
      <c r="G6" s="4"/>
      <c r="H6" s="4"/>
      <c r="I6" s="5"/>
      <c r="J6" s="3" t="s">
        <v>13</v>
      </c>
      <c r="K6" s="4"/>
      <c r="L6" s="5"/>
      <c r="M6" s="4"/>
      <c r="N6" s="3" t="s">
        <v>14</v>
      </c>
      <c r="O6" s="4"/>
      <c r="P6" s="6"/>
      <c r="Q6" s="6"/>
      <c r="R6" s="3" t="s">
        <v>15</v>
      </c>
      <c r="S6" s="3"/>
      <c r="T6" s="2"/>
      <c r="U6" s="54" t="s">
        <v>77</v>
      </c>
      <c r="X6" s="2" t="s">
        <v>21</v>
      </c>
      <c r="Y6" s="10" t="s">
        <v>22</v>
      </c>
      <c r="Z6" s="2" t="s">
        <v>23</v>
      </c>
    </row>
    <row r="7" spans="1:27" ht="15.6" thickBot="1" x14ac:dyDescent="0.5">
      <c r="A7" s="207"/>
      <c r="B7" s="7" t="s">
        <v>16</v>
      </c>
      <c r="C7" s="8" t="s">
        <v>17</v>
      </c>
      <c r="D7" s="8" t="s">
        <v>18</v>
      </c>
      <c r="E7" s="9" t="s">
        <v>19</v>
      </c>
      <c r="F7" s="7" t="s">
        <v>16</v>
      </c>
      <c r="G7" s="8" t="s">
        <v>17</v>
      </c>
      <c r="H7" s="8" t="s">
        <v>18</v>
      </c>
      <c r="I7" s="9" t="s">
        <v>19</v>
      </c>
      <c r="J7" s="7" t="s">
        <v>16</v>
      </c>
      <c r="K7" s="8" t="s">
        <v>17</v>
      </c>
      <c r="L7" s="8" t="s">
        <v>18</v>
      </c>
      <c r="M7" s="9" t="s">
        <v>19</v>
      </c>
      <c r="N7" s="7" t="s">
        <v>16</v>
      </c>
      <c r="O7" s="8" t="s">
        <v>17</v>
      </c>
      <c r="P7" s="8" t="s">
        <v>18</v>
      </c>
      <c r="Q7" s="9"/>
      <c r="R7" s="7" t="s">
        <v>76</v>
      </c>
      <c r="S7" s="9" t="s">
        <v>20</v>
      </c>
      <c r="T7" s="2"/>
      <c r="U7" s="2" t="s">
        <v>25</v>
      </c>
      <c r="V7" s="12">
        <v>10</v>
      </c>
      <c r="W7" s="13" t="s">
        <v>26</v>
      </c>
      <c r="X7" s="2">
        <v>5</v>
      </c>
      <c r="Y7" s="2">
        <v>10</v>
      </c>
      <c r="Z7" s="2">
        <v>15</v>
      </c>
    </row>
    <row r="8" spans="1:27" x14ac:dyDescent="0.45">
      <c r="A8" s="11" t="s">
        <v>74</v>
      </c>
      <c r="B8" s="19"/>
      <c r="C8" s="20"/>
      <c r="D8" s="21"/>
      <c r="E8" s="22"/>
      <c r="F8" s="23"/>
      <c r="G8" s="24"/>
      <c r="H8" s="21"/>
      <c r="I8" s="22"/>
      <c r="J8" s="23"/>
      <c r="K8" s="24"/>
      <c r="L8" s="21"/>
      <c r="M8" s="22"/>
      <c r="N8" s="23"/>
      <c r="O8" s="24"/>
      <c r="P8" s="21"/>
      <c r="Q8" s="25"/>
      <c r="R8" s="27"/>
      <c r="S8" s="28"/>
      <c r="T8" s="2"/>
      <c r="U8" s="2" t="s">
        <v>28</v>
      </c>
      <c r="V8" s="2">
        <v>8</v>
      </c>
      <c r="W8" s="13" t="s">
        <v>26</v>
      </c>
      <c r="X8" s="2">
        <v>5</v>
      </c>
      <c r="Y8" s="2">
        <v>8</v>
      </c>
      <c r="Z8" s="2">
        <v>9</v>
      </c>
    </row>
    <row r="9" spans="1:27" x14ac:dyDescent="0.45">
      <c r="A9" s="14" t="s">
        <v>24</v>
      </c>
      <c r="B9" s="29">
        <v>44785</v>
      </c>
      <c r="C9" s="56"/>
      <c r="D9" s="22"/>
      <c r="E9" s="25"/>
      <c r="F9" s="30">
        <v>44786</v>
      </c>
      <c r="G9" s="56"/>
      <c r="H9" s="22"/>
      <c r="I9" s="25"/>
      <c r="J9" s="30">
        <v>44786</v>
      </c>
      <c r="K9" s="56"/>
      <c r="L9" s="22"/>
      <c r="M9" s="25"/>
      <c r="N9" s="30">
        <v>44787</v>
      </c>
      <c r="O9" s="22"/>
      <c r="P9" s="22"/>
      <c r="Q9" s="36"/>
      <c r="R9" s="31"/>
      <c r="S9" s="33"/>
      <c r="T9" s="2"/>
      <c r="U9" s="2" t="s">
        <v>30</v>
      </c>
      <c r="V9" s="2">
        <v>11</v>
      </c>
      <c r="W9" s="13" t="s">
        <v>26</v>
      </c>
      <c r="X9" s="2">
        <v>7</v>
      </c>
      <c r="Y9" s="2">
        <v>11</v>
      </c>
      <c r="Z9" s="2">
        <v>15</v>
      </c>
    </row>
    <row r="10" spans="1:27" x14ac:dyDescent="0.45">
      <c r="A10" s="14" t="s">
        <v>27</v>
      </c>
      <c r="B10" s="29">
        <v>44787</v>
      </c>
      <c r="C10" s="56"/>
      <c r="D10" s="22"/>
      <c r="E10" s="26"/>
      <c r="F10" s="29">
        <v>44788</v>
      </c>
      <c r="G10" s="56"/>
      <c r="H10" s="22"/>
      <c r="I10" s="36"/>
      <c r="J10" s="30">
        <v>44788</v>
      </c>
      <c r="K10" s="56"/>
      <c r="L10" s="22"/>
      <c r="M10" s="26"/>
      <c r="N10" s="30">
        <v>44789</v>
      </c>
      <c r="O10" s="22"/>
      <c r="P10" s="22"/>
      <c r="Q10" s="36"/>
      <c r="R10" s="31"/>
      <c r="S10" s="33"/>
      <c r="T10" s="2"/>
      <c r="U10" s="1" t="s">
        <v>32</v>
      </c>
      <c r="V10" s="2">
        <v>3</v>
      </c>
      <c r="W10" s="13" t="s">
        <v>26</v>
      </c>
      <c r="X10" s="2">
        <v>3</v>
      </c>
      <c r="Y10" s="2">
        <v>3</v>
      </c>
      <c r="Z10" s="2">
        <v>4</v>
      </c>
    </row>
    <row r="11" spans="1:27" x14ac:dyDescent="0.45">
      <c r="A11" s="58" t="s">
        <v>29</v>
      </c>
      <c r="B11" s="59">
        <v>44790</v>
      </c>
      <c r="C11" s="60"/>
      <c r="D11" s="61"/>
      <c r="E11" s="62"/>
      <c r="F11" s="59">
        <v>44791</v>
      </c>
      <c r="G11" s="60"/>
      <c r="H11" s="61"/>
      <c r="I11" s="63"/>
      <c r="J11" s="59">
        <v>44792</v>
      </c>
      <c r="K11" s="60"/>
      <c r="L11" s="61"/>
      <c r="M11" s="63"/>
      <c r="N11" s="59">
        <v>44794</v>
      </c>
      <c r="O11" s="61"/>
      <c r="P11" s="60"/>
      <c r="Q11" s="64"/>
      <c r="R11" s="31"/>
      <c r="S11" s="33"/>
      <c r="T11" s="2"/>
      <c r="U11" s="2" t="s">
        <v>34</v>
      </c>
      <c r="V11" s="2">
        <v>3</v>
      </c>
      <c r="W11" s="13" t="s">
        <v>26</v>
      </c>
      <c r="X11" s="2">
        <v>2</v>
      </c>
      <c r="Y11" s="2">
        <v>3</v>
      </c>
      <c r="Z11" s="2">
        <v>6</v>
      </c>
    </row>
    <row r="12" spans="1:27" x14ac:dyDescent="0.45">
      <c r="A12" s="58" t="s">
        <v>31</v>
      </c>
      <c r="B12" s="59">
        <v>44793</v>
      </c>
      <c r="C12" s="60"/>
      <c r="D12" s="60"/>
      <c r="E12" s="65"/>
      <c r="F12" s="66">
        <v>44793</v>
      </c>
      <c r="G12" s="60"/>
      <c r="H12" s="60"/>
      <c r="I12" s="65"/>
      <c r="J12" s="66">
        <v>44793</v>
      </c>
      <c r="K12" s="60"/>
      <c r="L12" s="60"/>
      <c r="M12" s="65"/>
      <c r="N12" s="66">
        <v>44794</v>
      </c>
      <c r="O12" s="60"/>
      <c r="P12" s="60"/>
      <c r="Q12" s="64"/>
      <c r="R12" s="31"/>
      <c r="S12" s="33"/>
      <c r="T12" s="2"/>
      <c r="U12" s="2" t="s">
        <v>36</v>
      </c>
      <c r="V12" s="12">
        <v>6</v>
      </c>
      <c r="W12" s="13" t="s">
        <v>26</v>
      </c>
      <c r="X12" s="2">
        <v>4</v>
      </c>
      <c r="Y12" s="2">
        <v>6</v>
      </c>
      <c r="Z12" s="2">
        <v>19</v>
      </c>
    </row>
    <row r="13" spans="1:27" x14ac:dyDescent="0.45">
      <c r="A13" s="58" t="s">
        <v>33</v>
      </c>
      <c r="B13" s="59"/>
      <c r="C13" s="60"/>
      <c r="D13" s="61"/>
      <c r="E13" s="63"/>
      <c r="F13" s="59"/>
      <c r="G13" s="60"/>
      <c r="H13" s="61"/>
      <c r="I13" s="63"/>
      <c r="J13" s="59"/>
      <c r="K13" s="60"/>
      <c r="L13" s="60"/>
      <c r="M13" s="63"/>
      <c r="N13" s="59"/>
      <c r="O13" s="60"/>
      <c r="P13" s="60"/>
      <c r="Q13" s="64"/>
      <c r="R13" s="31"/>
      <c r="S13" s="33"/>
      <c r="T13" s="2"/>
      <c r="U13" s="2"/>
      <c r="V13" s="2"/>
      <c r="W13" s="2"/>
      <c r="X13" s="2"/>
      <c r="Y13" s="2" t="s">
        <v>38</v>
      </c>
      <c r="Z13" s="2"/>
    </row>
    <row r="14" spans="1:27" x14ac:dyDescent="0.45">
      <c r="A14" s="58" t="s">
        <v>35</v>
      </c>
      <c r="B14" s="67"/>
      <c r="C14" s="60"/>
      <c r="D14" s="60"/>
      <c r="E14" s="68"/>
      <c r="F14" s="67"/>
      <c r="G14" s="60"/>
      <c r="H14" s="60"/>
      <c r="I14" s="68"/>
      <c r="J14" s="66"/>
      <c r="K14" s="60"/>
      <c r="L14" s="60"/>
      <c r="M14" s="68"/>
      <c r="N14" s="66"/>
      <c r="O14" s="60"/>
      <c r="P14" s="60"/>
      <c r="Q14" s="68"/>
      <c r="R14" s="31"/>
      <c r="S14" s="33"/>
      <c r="T14" s="2"/>
      <c r="U14" s="2"/>
      <c r="V14" s="2">
        <f>SUM(V7:V12)</f>
        <v>41</v>
      </c>
      <c r="W14" s="2"/>
      <c r="X14" s="2"/>
      <c r="Y14" s="2">
        <f>SUM(Y7:Y12)</f>
        <v>41</v>
      </c>
      <c r="Z14" s="2"/>
    </row>
    <row r="15" spans="1:27" x14ac:dyDescent="0.45">
      <c r="A15" s="58" t="s">
        <v>37</v>
      </c>
      <c r="B15" s="66"/>
      <c r="C15" s="61"/>
      <c r="D15" s="60"/>
      <c r="E15" s="70"/>
      <c r="F15" s="66"/>
      <c r="G15" s="61"/>
      <c r="H15" s="61"/>
      <c r="I15" s="70"/>
      <c r="J15" s="66"/>
      <c r="K15" s="61"/>
      <c r="L15" s="61"/>
      <c r="M15" s="70"/>
      <c r="N15" s="67"/>
      <c r="O15" s="61"/>
      <c r="P15" s="69"/>
      <c r="Q15" s="71"/>
      <c r="R15" s="42"/>
      <c r="S15" s="33"/>
      <c r="T15" s="2"/>
      <c r="U15" s="2"/>
      <c r="V15" s="2"/>
      <c r="W15" s="2"/>
      <c r="X15" s="2"/>
      <c r="Y15" s="15">
        <f>V14/Y14</f>
        <v>1</v>
      </c>
      <c r="Z15" s="2"/>
      <c r="AA15" s="2"/>
    </row>
    <row r="16" spans="1:27" x14ac:dyDescent="0.45">
      <c r="A16" s="58" t="s">
        <v>137</v>
      </c>
      <c r="B16" s="66"/>
      <c r="C16" s="61"/>
      <c r="D16" s="69"/>
      <c r="E16" s="70"/>
      <c r="F16" s="66"/>
      <c r="G16" s="61"/>
      <c r="H16" s="69"/>
      <c r="I16" s="70"/>
      <c r="J16" s="66"/>
      <c r="K16" s="61"/>
      <c r="L16" s="69"/>
      <c r="M16" s="70"/>
      <c r="N16" s="66"/>
      <c r="O16" s="61"/>
      <c r="P16" s="69"/>
      <c r="Q16" s="70"/>
      <c r="R16" s="42"/>
      <c r="S16" s="33"/>
      <c r="T16" s="2"/>
      <c r="U16" s="2"/>
      <c r="V16" s="2"/>
      <c r="W16" s="2"/>
      <c r="X16" s="2"/>
      <c r="Y16" s="15"/>
      <c r="Z16" s="2"/>
      <c r="AA16" s="2"/>
    </row>
    <row r="17" spans="1:27" x14ac:dyDescent="0.45">
      <c r="A17" s="58" t="s">
        <v>39</v>
      </c>
      <c r="B17" s="66"/>
      <c r="C17" s="69"/>
      <c r="D17" s="69"/>
      <c r="E17" s="70"/>
      <c r="F17" s="66"/>
      <c r="G17" s="69"/>
      <c r="H17" s="69"/>
      <c r="I17" s="70"/>
      <c r="J17" s="66"/>
      <c r="K17" s="69"/>
      <c r="L17" s="69"/>
      <c r="M17" s="70"/>
      <c r="N17" s="66"/>
      <c r="O17" s="61"/>
      <c r="P17" s="69"/>
      <c r="Q17" s="70"/>
      <c r="R17" s="31"/>
      <c r="S17" s="33"/>
      <c r="T17" s="2"/>
      <c r="AA17" s="2"/>
    </row>
    <row r="18" spans="1:27" x14ac:dyDescent="0.45">
      <c r="A18" s="58" t="s">
        <v>40</v>
      </c>
      <c r="B18" s="72"/>
      <c r="C18" s="69"/>
      <c r="D18" s="69"/>
      <c r="E18" s="70"/>
      <c r="F18" s="72"/>
      <c r="G18" s="69"/>
      <c r="H18" s="69"/>
      <c r="I18" s="70"/>
      <c r="J18" s="72"/>
      <c r="K18" s="69"/>
      <c r="L18" s="69"/>
      <c r="M18" s="70"/>
      <c r="N18" s="66"/>
      <c r="O18" s="60"/>
      <c r="P18" s="69"/>
      <c r="Q18" s="70"/>
      <c r="R18" s="44"/>
      <c r="S18" s="33"/>
      <c r="T18" s="2"/>
      <c r="U18" s="2"/>
    </row>
    <row r="19" spans="1:27" x14ac:dyDescent="0.45">
      <c r="A19" s="58" t="s">
        <v>41</v>
      </c>
      <c r="B19" s="72"/>
      <c r="C19" s="69"/>
      <c r="D19" s="69"/>
      <c r="E19" s="70"/>
      <c r="F19" s="72"/>
      <c r="G19" s="69"/>
      <c r="H19" s="69"/>
      <c r="I19" s="70"/>
      <c r="J19" s="72"/>
      <c r="K19" s="69"/>
      <c r="L19" s="69"/>
      <c r="M19" s="70"/>
      <c r="N19" s="66"/>
      <c r="O19" s="60"/>
      <c r="P19" s="69"/>
      <c r="Q19" s="70"/>
      <c r="R19" s="31"/>
      <c r="S19" s="33"/>
      <c r="T19" s="2"/>
      <c r="U19" s="2"/>
    </row>
    <row r="20" spans="1:27" x14ac:dyDescent="0.45">
      <c r="A20" s="58" t="s">
        <v>42</v>
      </c>
      <c r="B20" s="72"/>
      <c r="C20" s="69"/>
      <c r="D20" s="69"/>
      <c r="E20" s="70"/>
      <c r="F20" s="72"/>
      <c r="G20" s="69"/>
      <c r="H20" s="69"/>
      <c r="I20" s="70"/>
      <c r="J20" s="72"/>
      <c r="K20" s="69"/>
      <c r="L20" s="69"/>
      <c r="M20" s="70"/>
      <c r="N20" s="66"/>
      <c r="O20" s="60"/>
      <c r="P20" s="69"/>
      <c r="Q20" s="70"/>
      <c r="R20" s="31"/>
      <c r="S20" s="33"/>
      <c r="T20" s="2"/>
      <c r="U20" s="2"/>
    </row>
    <row r="21" spans="1:27" x14ac:dyDescent="0.45">
      <c r="A21" s="58" t="s">
        <v>43</v>
      </c>
      <c r="B21" s="72"/>
      <c r="C21" s="69"/>
      <c r="D21" s="69"/>
      <c r="E21" s="70"/>
      <c r="F21" s="72"/>
      <c r="G21" s="69"/>
      <c r="H21" s="69"/>
      <c r="I21" s="70"/>
      <c r="J21" s="72"/>
      <c r="K21" s="69"/>
      <c r="L21" s="69"/>
      <c r="M21" s="70"/>
      <c r="N21" s="66"/>
      <c r="O21" s="60"/>
      <c r="P21" s="69"/>
      <c r="Q21" s="70"/>
      <c r="R21" s="31"/>
      <c r="S21" s="33"/>
      <c r="T21" s="2"/>
      <c r="U21" s="2"/>
    </row>
    <row r="22" spans="1:27" ht="15.6" thickBot="1" x14ac:dyDescent="0.5">
      <c r="A22" s="73" t="s">
        <v>75</v>
      </c>
      <c r="B22" s="74"/>
      <c r="C22" s="75"/>
      <c r="D22" s="75"/>
      <c r="E22" s="76"/>
      <c r="F22" s="74"/>
      <c r="G22" s="75"/>
      <c r="H22" s="75"/>
      <c r="I22" s="76"/>
      <c r="J22" s="74"/>
      <c r="K22" s="75"/>
      <c r="L22" s="75"/>
      <c r="M22" s="76"/>
      <c r="N22" s="77"/>
      <c r="O22" s="203"/>
      <c r="P22" s="75"/>
      <c r="Q22" s="76"/>
      <c r="R22" s="45"/>
      <c r="S22" s="50"/>
      <c r="T22" s="2"/>
      <c r="U22" s="2"/>
    </row>
    <row r="23" spans="1:27" x14ac:dyDescent="0.45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2"/>
      <c r="S23" s="2"/>
      <c r="T23" s="2"/>
      <c r="U23" s="2"/>
    </row>
    <row r="24" spans="1:27" ht="15.6" thickBot="1" x14ac:dyDescent="0.5">
      <c r="A24" s="78"/>
      <c r="B24" s="78"/>
      <c r="C24" s="78"/>
      <c r="D24" s="78"/>
      <c r="E24" s="78"/>
      <c r="F24" s="78"/>
      <c r="G24" s="78"/>
      <c r="H24" s="78"/>
      <c r="I24" s="78"/>
      <c r="J24" s="79" t="s">
        <v>82</v>
      </c>
      <c r="K24" s="80"/>
      <c r="L24" s="78"/>
      <c r="M24" s="81"/>
      <c r="N24" s="78"/>
      <c r="O24" s="78"/>
      <c r="P24" s="78"/>
      <c r="Q24" s="78"/>
      <c r="R24" s="2"/>
      <c r="S24" s="2"/>
      <c r="T24" s="2"/>
      <c r="U24" s="2"/>
    </row>
    <row r="25" spans="1:27" ht="17.399999999999999" x14ac:dyDescent="0.45">
      <c r="A25" s="82" t="s">
        <v>44</v>
      </c>
      <c r="B25" s="83">
        <v>2</v>
      </c>
      <c r="C25" s="83">
        <v>1</v>
      </c>
      <c r="D25" s="83"/>
      <c r="E25" s="83"/>
      <c r="F25" s="83">
        <v>2</v>
      </c>
      <c r="G25" s="84">
        <v>1</v>
      </c>
      <c r="H25" s="78"/>
      <c r="I25" s="78" t="s">
        <v>81</v>
      </c>
      <c r="J25" s="78">
        <f>(B25*B27)+(C25*C27)+(D25*D27)+(E25*E27)+(F25*F27)+(G25*G27)</f>
        <v>9</v>
      </c>
      <c r="K25" s="78">
        <f ca="1">J25*B4</f>
        <v>99</v>
      </c>
      <c r="L25" s="78"/>
      <c r="M25" s="81"/>
      <c r="N25" s="85"/>
      <c r="O25" s="78"/>
      <c r="P25" s="78"/>
      <c r="Q25" s="78"/>
      <c r="R25" s="2"/>
      <c r="S25" s="2"/>
      <c r="T25" s="2"/>
      <c r="U25" s="2"/>
    </row>
    <row r="26" spans="1:27" ht="18" x14ac:dyDescent="0.45">
      <c r="A26" s="86" t="s">
        <v>45</v>
      </c>
      <c r="B26" s="87">
        <f>SUM(B31:B50)</f>
        <v>6</v>
      </c>
      <c r="C26" s="87">
        <f>SUM(C31:C50)</f>
        <v>3.5</v>
      </c>
      <c r="D26" s="87"/>
      <c r="E26" s="87"/>
      <c r="F26" s="87">
        <f>SUM(F31:F50)</f>
        <v>9</v>
      </c>
      <c r="G26" s="88">
        <f>SUM(G31:G50)</f>
        <v>3.5</v>
      </c>
      <c r="H26" s="78"/>
      <c r="I26" s="78" t="s">
        <v>6</v>
      </c>
      <c r="J26" s="80">
        <f>(B26*B27)+(C26*C27)+(D26*D27)+(F26*F27)</f>
        <v>29</v>
      </c>
      <c r="K26" s="80">
        <f ca="1">J26*B4</f>
        <v>319</v>
      </c>
      <c r="L26" s="78"/>
      <c r="M26" s="78"/>
      <c r="N26" s="89"/>
      <c r="O26" s="78"/>
      <c r="P26" s="78"/>
      <c r="Q26" s="78"/>
      <c r="R26" s="2"/>
      <c r="S26" s="2"/>
      <c r="T26" s="2"/>
      <c r="U26" s="2"/>
    </row>
    <row r="27" spans="1:27" ht="18" thickBot="1" x14ac:dyDescent="0.5">
      <c r="A27" s="90" t="s">
        <v>46</v>
      </c>
      <c r="B27" s="91">
        <v>1</v>
      </c>
      <c r="C27" s="91">
        <v>4</v>
      </c>
      <c r="D27" s="91"/>
      <c r="E27" s="91"/>
      <c r="F27" s="91">
        <v>1</v>
      </c>
      <c r="G27" s="92">
        <v>1</v>
      </c>
      <c r="H27" s="78"/>
      <c r="I27" s="78"/>
      <c r="J27" s="93" t="s">
        <v>80</v>
      </c>
      <c r="K27" s="78" t="s">
        <v>38</v>
      </c>
      <c r="L27" s="78"/>
      <c r="M27" s="78"/>
      <c r="N27" s="85"/>
      <c r="O27" s="78"/>
      <c r="P27" s="78"/>
      <c r="Q27" s="78"/>
      <c r="R27" s="2"/>
      <c r="S27" s="2"/>
      <c r="U27" s="2"/>
    </row>
    <row r="28" spans="1:27" ht="18.600000000000001" thickBot="1" x14ac:dyDescent="0.5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89"/>
      <c r="O28" s="78"/>
      <c r="P28" s="78"/>
      <c r="Q28" s="78"/>
      <c r="R28" s="2"/>
      <c r="S28" s="2"/>
      <c r="U28" s="2"/>
    </row>
    <row r="29" spans="1:27" s="53" customFormat="1" ht="30" x14ac:dyDescent="0.45">
      <c r="A29" s="94" t="s">
        <v>47</v>
      </c>
      <c r="B29" s="95" t="s">
        <v>48</v>
      </c>
      <c r="C29" s="95" t="s">
        <v>49</v>
      </c>
      <c r="D29" s="95"/>
      <c r="E29" s="95"/>
      <c r="F29" s="95" t="s">
        <v>50</v>
      </c>
      <c r="G29" s="96" t="s">
        <v>51</v>
      </c>
      <c r="H29" s="97"/>
      <c r="I29" s="97"/>
      <c r="J29" s="97"/>
      <c r="K29" s="97"/>
      <c r="L29" s="97"/>
      <c r="M29" s="97"/>
      <c r="N29" s="98"/>
      <c r="O29" s="97"/>
      <c r="P29" s="97"/>
      <c r="Q29" s="97"/>
      <c r="R29" s="52"/>
      <c r="S29" s="52"/>
      <c r="U29" s="52"/>
    </row>
    <row r="30" spans="1:27" ht="18" x14ac:dyDescent="0.45">
      <c r="A30" s="86" t="s">
        <v>52</v>
      </c>
      <c r="B30" s="87"/>
      <c r="C30" s="87"/>
      <c r="D30" s="87"/>
      <c r="E30" s="87"/>
      <c r="F30" s="87"/>
      <c r="G30" s="88"/>
      <c r="H30" s="78"/>
      <c r="I30" s="78"/>
      <c r="J30" s="78"/>
      <c r="K30" s="78"/>
      <c r="L30" s="78"/>
      <c r="M30" s="78"/>
      <c r="N30" s="89"/>
      <c r="O30" s="78"/>
      <c r="P30" s="78"/>
      <c r="Q30" s="78"/>
      <c r="R30" s="2"/>
      <c r="S30" s="2"/>
      <c r="U30" s="2"/>
    </row>
    <row r="31" spans="1:27" ht="17.399999999999999" x14ac:dyDescent="0.45">
      <c r="A31" s="99">
        <v>0.20833333333333334</v>
      </c>
      <c r="B31" s="87"/>
      <c r="C31" s="87"/>
      <c r="D31" s="87"/>
      <c r="E31" s="87"/>
      <c r="F31" s="87"/>
      <c r="G31" s="88"/>
      <c r="H31" s="78"/>
      <c r="I31" s="78"/>
      <c r="J31" s="78"/>
      <c r="K31" s="78"/>
      <c r="L31" s="78"/>
      <c r="M31" s="78"/>
      <c r="N31" s="85"/>
      <c r="O31" s="78"/>
      <c r="P31" s="78"/>
      <c r="Q31" s="78"/>
      <c r="R31" s="2"/>
      <c r="S31" s="2"/>
      <c r="U31" s="2"/>
    </row>
    <row r="32" spans="1:27" x14ac:dyDescent="0.45">
      <c r="A32" s="99">
        <v>0.25</v>
      </c>
      <c r="B32" s="87">
        <v>1</v>
      </c>
      <c r="C32" s="87">
        <v>1</v>
      </c>
      <c r="D32" s="87"/>
      <c r="E32" s="87"/>
      <c r="F32" s="87">
        <v>1</v>
      </c>
      <c r="G32" s="88">
        <v>1</v>
      </c>
      <c r="H32" s="78"/>
      <c r="I32" s="78"/>
      <c r="J32" s="78"/>
      <c r="K32" s="78"/>
      <c r="L32" s="78"/>
      <c r="M32" s="78"/>
      <c r="N32" s="78"/>
      <c r="O32" s="100"/>
      <c r="P32" s="100"/>
      <c r="Q32" s="100"/>
      <c r="U32" s="2"/>
    </row>
    <row r="33" spans="1:21" ht="21.6" x14ac:dyDescent="0.45">
      <c r="A33" s="99">
        <v>0.29166666666666669</v>
      </c>
      <c r="B33" s="87">
        <v>1</v>
      </c>
      <c r="C33" s="87"/>
      <c r="D33" s="87"/>
      <c r="E33" s="87"/>
      <c r="F33" s="87">
        <v>1</v>
      </c>
      <c r="G33" s="88">
        <v>0.5</v>
      </c>
      <c r="H33" s="78"/>
      <c r="I33" s="78"/>
      <c r="J33" s="78"/>
      <c r="K33" s="78"/>
      <c r="L33" s="78"/>
      <c r="M33" s="78"/>
      <c r="N33" s="101"/>
      <c r="O33" s="100"/>
      <c r="P33" s="100"/>
      <c r="Q33" s="100"/>
      <c r="U33" s="2"/>
    </row>
    <row r="34" spans="1:21" ht="17.399999999999999" x14ac:dyDescent="0.45">
      <c r="A34" s="99">
        <v>0.33333333333333298</v>
      </c>
      <c r="B34" s="87"/>
      <c r="C34" s="87"/>
      <c r="D34" s="87"/>
      <c r="E34" s="87"/>
      <c r="F34" s="87">
        <v>1</v>
      </c>
      <c r="G34" s="88"/>
      <c r="H34" s="78"/>
      <c r="I34" s="78"/>
      <c r="J34" s="78"/>
      <c r="K34" s="78"/>
      <c r="L34" s="78"/>
      <c r="M34" s="78"/>
      <c r="N34" s="102"/>
      <c r="O34" s="78"/>
      <c r="P34" s="78"/>
      <c r="Q34" s="78"/>
      <c r="R34" s="2"/>
      <c r="S34" s="2"/>
      <c r="T34" s="2"/>
      <c r="U34" s="2"/>
    </row>
    <row r="35" spans="1:21" x14ac:dyDescent="0.45">
      <c r="A35" s="99">
        <v>0.375</v>
      </c>
      <c r="B35" s="87"/>
      <c r="C35" s="87"/>
      <c r="D35" s="87"/>
      <c r="E35" s="87"/>
      <c r="F35" s="87"/>
      <c r="G35" s="8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2"/>
      <c r="S35" s="2"/>
      <c r="T35" s="2"/>
      <c r="U35" s="2"/>
    </row>
    <row r="36" spans="1:21" x14ac:dyDescent="0.45">
      <c r="A36" s="99">
        <v>0.41666666666666702</v>
      </c>
      <c r="B36" s="87"/>
      <c r="C36" s="87"/>
      <c r="D36" s="87"/>
      <c r="E36" s="87"/>
      <c r="F36" s="87"/>
      <c r="G36" s="8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2"/>
      <c r="S36" s="2"/>
      <c r="T36" s="2"/>
      <c r="U36" s="2"/>
    </row>
    <row r="37" spans="1:21" x14ac:dyDescent="0.45">
      <c r="A37" s="99">
        <v>0.45833333333333298</v>
      </c>
      <c r="B37" s="87"/>
      <c r="C37" s="87"/>
      <c r="D37" s="87"/>
      <c r="E37" s="87"/>
      <c r="F37" s="87"/>
      <c r="G37" s="8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2"/>
      <c r="S37" s="2"/>
      <c r="T37" s="2"/>
      <c r="U37" s="2"/>
    </row>
    <row r="38" spans="1:21" x14ac:dyDescent="0.45">
      <c r="A38" s="99">
        <v>0.5</v>
      </c>
      <c r="B38" s="87">
        <v>0.5</v>
      </c>
      <c r="C38" s="87">
        <v>0.5</v>
      </c>
      <c r="D38" s="87"/>
      <c r="E38" s="87"/>
      <c r="F38" s="87"/>
      <c r="G38" s="8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2"/>
      <c r="S38" s="2"/>
      <c r="T38" s="2"/>
      <c r="U38" s="2"/>
    </row>
    <row r="39" spans="1:21" x14ac:dyDescent="0.45">
      <c r="A39" s="99">
        <v>0.54166666666666696</v>
      </c>
      <c r="B39" s="87"/>
      <c r="C39" s="87"/>
      <c r="D39" s="87"/>
      <c r="E39" s="87"/>
      <c r="F39" s="87">
        <v>1</v>
      </c>
      <c r="G39" s="8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2"/>
      <c r="S39" s="2"/>
      <c r="T39" s="2"/>
      <c r="U39" s="2"/>
    </row>
    <row r="40" spans="1:21" x14ac:dyDescent="0.45">
      <c r="A40" s="99">
        <v>0.58333333333333304</v>
      </c>
      <c r="B40" s="87"/>
      <c r="C40" s="87"/>
      <c r="D40" s="87"/>
      <c r="E40" s="87"/>
      <c r="F40" s="87">
        <v>1</v>
      </c>
      <c r="G40" s="8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2"/>
      <c r="S40" s="2"/>
      <c r="T40" s="2"/>
      <c r="U40" s="2"/>
    </row>
    <row r="41" spans="1:21" x14ac:dyDescent="0.45">
      <c r="A41" s="99">
        <v>0.625</v>
      </c>
      <c r="B41" s="87"/>
      <c r="C41" s="87"/>
      <c r="D41" s="87"/>
      <c r="E41" s="87"/>
      <c r="F41" s="87">
        <v>1</v>
      </c>
      <c r="G41" s="8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2"/>
      <c r="S41" s="2"/>
      <c r="T41" s="2"/>
      <c r="U41" s="2"/>
    </row>
    <row r="42" spans="1:21" x14ac:dyDescent="0.45">
      <c r="A42" s="99">
        <v>0.66666666666666696</v>
      </c>
      <c r="B42" s="87"/>
      <c r="C42" s="87"/>
      <c r="D42" s="87"/>
      <c r="E42" s="87"/>
      <c r="F42" s="87">
        <v>1</v>
      </c>
      <c r="G42" s="8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2"/>
      <c r="S42" s="2"/>
      <c r="T42" s="2"/>
      <c r="U42" s="2"/>
    </row>
    <row r="43" spans="1:21" x14ac:dyDescent="0.45">
      <c r="A43" s="99">
        <v>0.70833333333333404</v>
      </c>
      <c r="B43" s="87"/>
      <c r="C43" s="87"/>
      <c r="D43" s="87"/>
      <c r="E43" s="87"/>
      <c r="F43" s="87">
        <v>1</v>
      </c>
      <c r="G43" s="8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2"/>
      <c r="S43" s="2"/>
      <c r="T43" s="2"/>
      <c r="U43" s="2"/>
    </row>
    <row r="44" spans="1:21" x14ac:dyDescent="0.45">
      <c r="A44" s="99">
        <v>0.75</v>
      </c>
      <c r="B44" s="87"/>
      <c r="C44" s="87"/>
      <c r="D44" s="87"/>
      <c r="E44" s="87"/>
      <c r="F44" s="87"/>
      <c r="G44" s="8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2"/>
      <c r="S44" s="2"/>
      <c r="T44" s="2"/>
      <c r="U44" s="2"/>
    </row>
    <row r="45" spans="1:21" x14ac:dyDescent="0.45">
      <c r="A45" s="99">
        <v>0.79166666666666696</v>
      </c>
      <c r="B45" s="87">
        <v>1</v>
      </c>
      <c r="C45" s="87"/>
      <c r="D45" s="87"/>
      <c r="E45" s="87"/>
      <c r="F45" s="87"/>
      <c r="G45" s="8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2"/>
      <c r="S45" s="2"/>
      <c r="T45" s="2"/>
      <c r="U45" s="2"/>
    </row>
    <row r="46" spans="1:21" x14ac:dyDescent="0.45">
      <c r="A46" s="99">
        <v>0.83333333333333404</v>
      </c>
      <c r="B46" s="87">
        <v>0.5</v>
      </c>
      <c r="C46" s="87">
        <v>1</v>
      </c>
      <c r="D46" s="87"/>
      <c r="E46" s="87"/>
      <c r="F46" s="87"/>
      <c r="G46" s="88">
        <v>1</v>
      </c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2"/>
      <c r="S46" s="2"/>
      <c r="T46" s="2"/>
      <c r="U46" s="2"/>
    </row>
    <row r="47" spans="1:21" x14ac:dyDescent="0.45">
      <c r="A47" s="99">
        <v>0.875</v>
      </c>
      <c r="B47" s="87">
        <v>1</v>
      </c>
      <c r="C47" s="87">
        <v>1</v>
      </c>
      <c r="D47" s="87"/>
      <c r="E47" s="87"/>
      <c r="F47" s="87">
        <v>1</v>
      </c>
      <c r="G47" s="88">
        <v>1</v>
      </c>
      <c r="H47" s="78"/>
      <c r="I47" s="100"/>
      <c r="J47" s="100"/>
      <c r="K47" s="100"/>
      <c r="L47" s="100"/>
      <c r="M47" s="100"/>
      <c r="N47" s="100"/>
      <c r="O47" s="100"/>
      <c r="P47" s="100"/>
      <c r="Q47" s="100"/>
    </row>
    <row r="48" spans="1:21" x14ac:dyDescent="0.45">
      <c r="A48" s="99">
        <v>0.91666666666666696</v>
      </c>
      <c r="B48" s="87">
        <v>1</v>
      </c>
      <c r="C48" s="103"/>
      <c r="D48" s="87"/>
      <c r="E48" s="87"/>
      <c r="F48" s="103"/>
      <c r="G48" s="104"/>
      <c r="H48" s="100"/>
      <c r="I48" s="100"/>
      <c r="J48" s="100"/>
      <c r="K48" s="100"/>
      <c r="L48" s="100"/>
      <c r="M48" s="100"/>
      <c r="N48" s="100"/>
      <c r="O48" s="100"/>
      <c r="P48" s="100"/>
      <c r="Q48" s="100"/>
    </row>
    <row r="49" spans="1:21" x14ac:dyDescent="0.45">
      <c r="A49" s="99">
        <v>0.95833333333333404</v>
      </c>
      <c r="B49" s="103"/>
      <c r="C49" s="103"/>
      <c r="D49" s="87"/>
      <c r="E49" s="87"/>
      <c r="F49" s="103"/>
      <c r="G49" s="104"/>
      <c r="H49" s="100"/>
      <c r="I49" s="100"/>
      <c r="J49" s="100"/>
      <c r="K49" s="100"/>
      <c r="L49" s="100"/>
      <c r="M49" s="100"/>
      <c r="N49" s="100"/>
      <c r="O49" s="100"/>
      <c r="P49" s="100"/>
      <c r="Q49" s="100"/>
    </row>
    <row r="50" spans="1:21" ht="15.6" thickBot="1" x14ac:dyDescent="0.5">
      <c r="A50" s="105">
        <v>1</v>
      </c>
      <c r="B50" s="106"/>
      <c r="C50" s="106"/>
      <c r="D50" s="106"/>
      <c r="E50" s="106"/>
      <c r="F50" s="106"/>
      <c r="G50" s="107"/>
      <c r="H50" s="100"/>
      <c r="I50" s="100"/>
      <c r="J50" s="100"/>
      <c r="K50" s="100"/>
      <c r="L50" s="100"/>
      <c r="M50" s="100"/>
      <c r="N50" s="100"/>
      <c r="O50" s="100"/>
      <c r="P50" s="100"/>
      <c r="Q50" s="100"/>
    </row>
    <row r="53" spans="1:21" x14ac:dyDescent="0.45">
      <c r="A53" s="100" t="s">
        <v>56</v>
      </c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8" x14ac:dyDescent="0.45">
      <c r="A54" s="110" t="s">
        <v>57</v>
      </c>
      <c r="B54" s="100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x14ac:dyDescent="0.45">
      <c r="A55" s="100" t="s">
        <v>53</v>
      </c>
      <c r="B55" s="100"/>
      <c r="C55" s="100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</row>
    <row r="56" spans="1:21" ht="18" x14ac:dyDescent="0.45">
      <c r="A56" s="100" t="s">
        <v>54</v>
      </c>
      <c r="B56" s="89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7.399999999999999" x14ac:dyDescent="0.45">
      <c r="A57" s="100"/>
      <c r="B57" s="100"/>
      <c r="C57" s="100"/>
      <c r="D57" s="100"/>
      <c r="E57" s="100"/>
      <c r="F57" s="100"/>
      <c r="G57" s="100"/>
      <c r="H57" s="100"/>
      <c r="I57" s="100"/>
      <c r="J57" s="111" t="s">
        <v>55</v>
      </c>
      <c r="K57" s="100"/>
      <c r="L57" s="100" t="s">
        <v>79</v>
      </c>
      <c r="M57" s="100"/>
      <c r="N57" s="100"/>
      <c r="O57" s="100"/>
      <c r="P57" s="100"/>
      <c r="Q57" s="100"/>
      <c r="R57" s="100"/>
      <c r="S57" s="100"/>
      <c r="T57" s="100"/>
      <c r="U57" s="100"/>
    </row>
    <row r="58" spans="1:21" ht="17.399999999999999" x14ac:dyDescent="0.45">
      <c r="A58" s="100"/>
      <c r="B58" s="100"/>
      <c r="C58" s="100"/>
      <c r="D58" s="100"/>
      <c r="E58" s="100"/>
      <c r="F58" s="100"/>
      <c r="G58" s="100"/>
      <c r="H58" s="100"/>
      <c r="I58" s="100"/>
      <c r="J58" s="102" t="s">
        <v>58</v>
      </c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7.399999999999999" x14ac:dyDescent="0.45">
      <c r="A59" s="100"/>
      <c r="B59" s="100"/>
      <c r="C59" s="100"/>
      <c r="D59" s="100"/>
      <c r="E59" s="100"/>
      <c r="F59" s="100"/>
      <c r="G59" s="100"/>
      <c r="H59" s="100"/>
      <c r="I59" s="100"/>
      <c r="J59" s="111" t="s">
        <v>59</v>
      </c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</row>
    <row r="60" spans="1:21" ht="51" customHeight="1" x14ac:dyDescent="0.45">
      <c r="A60" s="100"/>
      <c r="B60" s="100"/>
      <c r="C60" s="100"/>
      <c r="D60" s="100"/>
      <c r="E60" s="100"/>
      <c r="F60" s="100"/>
      <c r="G60" s="100"/>
      <c r="H60" s="100"/>
      <c r="I60" s="100"/>
      <c r="J60" s="204" t="s">
        <v>83</v>
      </c>
      <c r="K60" s="204"/>
      <c r="L60" s="204"/>
      <c r="M60" s="204"/>
      <c r="N60" s="204"/>
      <c r="O60" s="204"/>
      <c r="P60" s="204"/>
      <c r="Q60" s="204"/>
      <c r="R60" s="204"/>
      <c r="S60" s="204"/>
      <c r="T60" s="204"/>
      <c r="U60" s="204"/>
    </row>
    <row r="61" spans="1:21" ht="17.399999999999999" x14ac:dyDescent="0.45">
      <c r="A61" s="100"/>
      <c r="B61" s="100"/>
      <c r="C61" s="100"/>
      <c r="D61" s="100"/>
      <c r="E61" s="100"/>
      <c r="F61" s="100"/>
      <c r="G61" s="100"/>
      <c r="H61" s="100"/>
      <c r="I61" s="100"/>
      <c r="J61" s="111" t="s">
        <v>60</v>
      </c>
      <c r="K61" s="100"/>
      <c r="L61" s="100" t="s">
        <v>61</v>
      </c>
      <c r="M61" s="100"/>
      <c r="N61" s="100"/>
      <c r="O61" s="100"/>
      <c r="P61" s="100"/>
      <c r="Q61" s="100"/>
      <c r="R61" s="100"/>
      <c r="S61" s="100"/>
      <c r="T61" s="100"/>
      <c r="U61" s="100"/>
    </row>
    <row r="62" spans="1:21" ht="17.399999999999999" x14ac:dyDescent="0.45">
      <c r="A62" s="100"/>
      <c r="B62" s="100"/>
      <c r="C62" s="100"/>
      <c r="D62" s="100"/>
      <c r="E62" s="100"/>
      <c r="F62" s="100"/>
      <c r="G62" s="100"/>
      <c r="H62" s="100"/>
      <c r="I62" s="100"/>
      <c r="J62" s="102" t="s">
        <v>62</v>
      </c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</row>
    <row r="63" spans="1:21" ht="17.399999999999999" x14ac:dyDescent="0.45">
      <c r="A63" s="100"/>
      <c r="B63" s="100"/>
      <c r="C63" s="100"/>
      <c r="D63" s="100"/>
      <c r="E63" s="100"/>
      <c r="F63" s="100"/>
      <c r="G63" s="100"/>
      <c r="H63" s="100"/>
      <c r="I63" s="100"/>
      <c r="J63" s="111" t="s">
        <v>63</v>
      </c>
      <c r="K63" s="100"/>
      <c r="L63" s="100" t="s">
        <v>64</v>
      </c>
      <c r="M63" s="100"/>
      <c r="N63" s="100"/>
      <c r="O63" s="100"/>
      <c r="P63" s="100"/>
      <c r="Q63" s="100"/>
      <c r="R63" s="100"/>
      <c r="S63" s="100"/>
      <c r="T63" s="100"/>
      <c r="U63" s="100"/>
    </row>
    <row r="64" spans="1:21" ht="46.2" customHeight="1" x14ac:dyDescent="0.45">
      <c r="A64" s="100"/>
      <c r="B64" s="100"/>
      <c r="C64" s="100"/>
      <c r="D64" s="100"/>
      <c r="E64" s="100"/>
      <c r="F64" s="100"/>
      <c r="G64" s="100"/>
      <c r="H64" s="100"/>
      <c r="I64" s="100"/>
      <c r="J64" s="204" t="s">
        <v>65</v>
      </c>
      <c r="K64" s="204"/>
      <c r="L64" s="204"/>
      <c r="M64" s="204"/>
      <c r="N64" s="204"/>
      <c r="O64" s="204"/>
      <c r="P64" s="204"/>
      <c r="Q64" s="204"/>
      <c r="R64" s="204"/>
      <c r="S64" s="204"/>
      <c r="T64" s="204"/>
      <c r="U64" s="204"/>
    </row>
    <row r="65" spans="1:21" ht="17.399999999999999" x14ac:dyDescent="0.45">
      <c r="A65" s="100"/>
      <c r="B65" s="100"/>
      <c r="C65" s="100"/>
      <c r="D65" s="100"/>
      <c r="E65" s="100"/>
      <c r="F65" s="100"/>
      <c r="G65" s="100"/>
      <c r="H65" s="100"/>
      <c r="I65" s="100"/>
      <c r="J65" s="111" t="s">
        <v>66</v>
      </c>
      <c r="K65" s="100"/>
      <c r="L65" s="100" t="s">
        <v>67</v>
      </c>
      <c r="M65" s="100"/>
      <c r="N65" s="100"/>
      <c r="O65" s="100"/>
      <c r="P65" s="100"/>
      <c r="Q65" s="100"/>
      <c r="R65" s="100"/>
      <c r="S65" s="100"/>
      <c r="T65" s="100"/>
      <c r="U65" s="100"/>
    </row>
    <row r="66" spans="1:21" ht="36.6" customHeight="1" x14ac:dyDescent="0.45">
      <c r="A66" s="100"/>
      <c r="B66" s="100"/>
      <c r="C66" s="100"/>
      <c r="D66" s="100"/>
      <c r="E66" s="100"/>
      <c r="F66" s="100"/>
      <c r="G66" s="100"/>
      <c r="H66" s="100"/>
      <c r="I66" s="100"/>
      <c r="J66" s="204" t="s">
        <v>68</v>
      </c>
      <c r="K66" s="204"/>
      <c r="L66" s="204"/>
      <c r="M66" s="204"/>
      <c r="N66" s="204"/>
      <c r="O66" s="204"/>
      <c r="P66" s="204"/>
      <c r="Q66" s="204"/>
      <c r="R66" s="204"/>
      <c r="S66" s="204"/>
      <c r="T66" s="204"/>
      <c r="U66" s="204"/>
    </row>
    <row r="67" spans="1:21" ht="17.399999999999999" x14ac:dyDescent="0.45">
      <c r="A67" s="100"/>
      <c r="B67" s="100"/>
      <c r="C67" s="100"/>
      <c r="D67" s="100"/>
      <c r="E67" s="100"/>
      <c r="F67" s="100"/>
      <c r="G67" s="100"/>
      <c r="H67" s="100"/>
      <c r="I67" s="100"/>
      <c r="J67" s="111" t="s">
        <v>69</v>
      </c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</row>
    <row r="68" spans="1:21" ht="17.399999999999999" x14ac:dyDescent="0.45">
      <c r="A68" s="100"/>
      <c r="B68" s="100"/>
      <c r="C68" s="100"/>
      <c r="D68" s="100"/>
      <c r="E68" s="100"/>
      <c r="F68" s="100"/>
      <c r="G68" s="100"/>
      <c r="H68" s="100"/>
      <c r="I68" s="100"/>
      <c r="J68" s="102" t="s">
        <v>70</v>
      </c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</row>
    <row r="69" spans="1:21" x14ac:dyDescent="0.45">
      <c r="A69" s="100" t="s">
        <v>14</v>
      </c>
      <c r="B69" s="100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</row>
    <row r="70" spans="1:21" x14ac:dyDescent="0.45">
      <c r="B70" s="100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</row>
    <row r="71" spans="1:21" ht="18" x14ac:dyDescent="0.45">
      <c r="A71" s="89"/>
      <c r="B71" s="100"/>
      <c r="C71" s="100"/>
      <c r="D71" s="100"/>
      <c r="E71" s="100"/>
      <c r="F71" s="100"/>
      <c r="G71" s="100"/>
      <c r="H71" s="100"/>
      <c r="I71" s="100"/>
      <c r="J71" s="111" t="s">
        <v>59</v>
      </c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</row>
    <row r="72" spans="1:21" ht="17.399999999999999" x14ac:dyDescent="0.45">
      <c r="A72" s="100"/>
      <c r="B72" s="100"/>
      <c r="C72" s="100"/>
      <c r="D72" s="100"/>
      <c r="E72" s="100"/>
      <c r="F72" s="100"/>
      <c r="G72" s="100"/>
      <c r="H72" s="100"/>
      <c r="I72" s="100"/>
      <c r="J72" s="102" t="s">
        <v>71</v>
      </c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</row>
    <row r="73" spans="1:21" ht="17.399999999999999" x14ac:dyDescent="0.45">
      <c r="A73" s="100"/>
      <c r="B73" s="100"/>
      <c r="C73" s="100"/>
      <c r="D73" s="100"/>
      <c r="E73" s="100"/>
      <c r="F73" s="100"/>
      <c r="G73" s="100"/>
      <c r="H73" s="100"/>
      <c r="I73" s="100"/>
      <c r="J73" s="111" t="s">
        <v>63</v>
      </c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</row>
    <row r="74" spans="1:21" ht="17.399999999999999" x14ac:dyDescent="0.45">
      <c r="A74" s="100"/>
      <c r="B74" s="100"/>
      <c r="C74" s="100"/>
      <c r="D74" s="100"/>
      <c r="E74" s="100"/>
      <c r="F74" s="100"/>
      <c r="G74" s="100"/>
      <c r="H74" s="100"/>
      <c r="I74" s="100"/>
      <c r="J74" s="102" t="s">
        <v>72</v>
      </c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</row>
    <row r="75" spans="1:21" ht="17.399999999999999" x14ac:dyDescent="0.45">
      <c r="A75" s="100"/>
      <c r="B75" s="100"/>
      <c r="C75" s="100"/>
      <c r="D75" s="100"/>
      <c r="E75" s="100"/>
      <c r="F75" s="100"/>
      <c r="G75" s="100"/>
      <c r="H75" s="100"/>
      <c r="I75" s="100"/>
      <c r="J75" s="111" t="s">
        <v>69</v>
      </c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</row>
    <row r="76" spans="1:21" ht="17.399999999999999" x14ac:dyDescent="0.45">
      <c r="A76" s="100"/>
      <c r="B76" s="100"/>
      <c r="C76" s="100"/>
      <c r="D76" s="100"/>
      <c r="E76" s="100"/>
      <c r="F76" s="100"/>
      <c r="G76" s="100"/>
      <c r="H76" s="100"/>
      <c r="I76" s="100"/>
      <c r="J76" s="102" t="s">
        <v>73</v>
      </c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</row>
    <row r="77" spans="1:21" x14ac:dyDescent="0.45">
      <c r="A77" s="100"/>
      <c r="B77" s="100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</row>
    <row r="78" spans="1:21" x14ac:dyDescent="0.45">
      <c r="A78" s="100"/>
      <c r="B78" s="100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</row>
    <row r="80" spans="1:21" ht="18" x14ac:dyDescent="0.45">
      <c r="A80"/>
      <c r="R80"/>
    </row>
    <row r="106" spans="18:18" ht="18" x14ac:dyDescent="0.45">
      <c r="R106"/>
    </row>
  </sheetData>
  <mergeCells count="6">
    <mergeCell ref="J66:U66"/>
    <mergeCell ref="B1:C1"/>
    <mergeCell ref="B2:C2"/>
    <mergeCell ref="A6:A7"/>
    <mergeCell ref="J60:U60"/>
    <mergeCell ref="J64:U64"/>
  </mergeCells>
  <phoneticPr fontId="3"/>
  <hyperlinks>
    <hyperlink ref="A54" r:id="rId1" xr:uid="{8D2249B8-B15D-4BC8-9E0E-233D3D6B6006}"/>
  </hyperlinks>
  <pageMargins left="0.7" right="0.7" top="0.75" bottom="0.75" header="0.3" footer="0.3"/>
  <pageSetup paperSize="9" orientation="portrait" horizontalDpi="1200" verticalDpi="12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865B0-BC30-4F72-B0FF-FF036F837EF9}">
  <sheetPr>
    <tabColor rgb="FF002060"/>
  </sheetPr>
  <dimension ref="A2:AO44"/>
  <sheetViews>
    <sheetView zoomScale="85" zoomScaleNormal="85" workbookViewId="0">
      <selection activeCell="Q27" sqref="Q27"/>
    </sheetView>
  </sheetViews>
  <sheetFormatPr defaultColWidth="9" defaultRowHeight="15" outlineLevelCol="1" x14ac:dyDescent="0.45"/>
  <cols>
    <col min="1" max="1" width="14.8984375" style="1" customWidth="1"/>
    <col min="2" max="29" width="5.59765625" style="1" customWidth="1"/>
    <col min="30" max="31" width="9" style="1"/>
    <col min="32" max="41" width="9" style="1" customWidth="1" outlineLevel="1"/>
    <col min="42" max="16384" width="9" style="1"/>
  </cols>
  <sheetData>
    <row r="2" spans="1:32" ht="15" customHeight="1" x14ac:dyDescent="0.45">
      <c r="B2" s="208" t="s">
        <v>129</v>
      </c>
      <c r="C2" s="209"/>
      <c r="D2" s="209"/>
      <c r="E2" s="209"/>
      <c r="F2" s="209"/>
      <c r="G2" s="209"/>
      <c r="H2" s="210"/>
      <c r="I2" s="208" t="s">
        <v>129</v>
      </c>
      <c r="J2" s="209"/>
      <c r="K2" s="209"/>
      <c r="L2" s="209"/>
      <c r="M2" s="209"/>
      <c r="N2" s="209"/>
      <c r="O2" s="210"/>
      <c r="P2" s="208" t="s">
        <v>129</v>
      </c>
      <c r="Q2" s="209"/>
      <c r="R2" s="209"/>
      <c r="S2" s="209"/>
      <c r="T2" s="209"/>
      <c r="U2" s="209"/>
      <c r="V2" s="210"/>
      <c r="W2" s="208" t="s">
        <v>129</v>
      </c>
      <c r="X2" s="209"/>
      <c r="Y2" s="209"/>
      <c r="Z2" s="209"/>
      <c r="AA2" s="209"/>
      <c r="AB2" s="209"/>
      <c r="AC2" s="210"/>
      <c r="AE2" s="1" t="s">
        <v>78</v>
      </c>
    </row>
    <row r="3" spans="1:32" x14ac:dyDescent="0.45">
      <c r="A3" s="168" t="s">
        <v>130</v>
      </c>
      <c r="B3" s="211"/>
      <c r="C3" s="212"/>
      <c r="D3" s="212"/>
      <c r="E3" s="212"/>
      <c r="F3" s="212"/>
      <c r="G3" s="212"/>
      <c r="H3" s="213"/>
      <c r="I3" s="211"/>
      <c r="J3" s="212"/>
      <c r="K3" s="212"/>
      <c r="L3" s="212"/>
      <c r="M3" s="212"/>
      <c r="N3" s="212"/>
      <c r="O3" s="213"/>
      <c r="P3" s="211"/>
      <c r="Q3" s="212"/>
      <c r="R3" s="212"/>
      <c r="S3" s="212"/>
      <c r="T3" s="212"/>
      <c r="U3" s="212"/>
      <c r="V3" s="213"/>
      <c r="W3" s="211"/>
      <c r="X3" s="212"/>
      <c r="Y3" s="212"/>
      <c r="Z3" s="212"/>
      <c r="AA3" s="212"/>
      <c r="AB3" s="212"/>
      <c r="AC3" s="213"/>
    </row>
    <row r="4" spans="1:32" ht="18" x14ac:dyDescent="0.45">
      <c r="B4" s="211"/>
      <c r="C4" s="212"/>
      <c r="D4" s="212"/>
      <c r="E4" s="212"/>
      <c r="F4" s="212"/>
      <c r="G4" s="212"/>
      <c r="H4" s="213"/>
      <c r="I4" s="211"/>
      <c r="J4" s="212"/>
      <c r="K4" s="212"/>
      <c r="L4" s="212"/>
      <c r="M4" s="212"/>
      <c r="N4" s="212"/>
      <c r="O4" s="213"/>
      <c r="P4" s="211"/>
      <c r="Q4" s="212"/>
      <c r="R4" s="212"/>
      <c r="S4" s="212"/>
      <c r="T4" s="212"/>
      <c r="U4" s="212"/>
      <c r="V4" s="213"/>
      <c r="W4" s="211"/>
      <c r="X4" s="212"/>
      <c r="Y4" s="212"/>
      <c r="Z4" s="212"/>
      <c r="AA4" s="212"/>
      <c r="AB4" s="212"/>
      <c r="AC4" s="213"/>
      <c r="AF4"/>
    </row>
    <row r="5" spans="1:32" x14ac:dyDescent="0.45">
      <c r="B5" s="214"/>
      <c r="C5" s="215"/>
      <c r="D5" s="215"/>
      <c r="E5" s="215"/>
      <c r="F5" s="215"/>
      <c r="G5" s="215"/>
      <c r="H5" s="216"/>
      <c r="I5" s="214"/>
      <c r="J5" s="215"/>
      <c r="K5" s="215"/>
      <c r="L5" s="215"/>
      <c r="M5" s="215"/>
      <c r="N5" s="215"/>
      <c r="O5" s="216"/>
      <c r="P5" s="214"/>
      <c r="Q5" s="215"/>
      <c r="R5" s="215"/>
      <c r="S5" s="215"/>
      <c r="T5" s="215"/>
      <c r="U5" s="215"/>
      <c r="V5" s="216"/>
      <c r="W5" s="214"/>
      <c r="X5" s="215"/>
      <c r="Y5" s="215"/>
      <c r="Z5" s="215"/>
      <c r="AA5" s="215"/>
      <c r="AB5" s="215"/>
      <c r="AC5" s="216"/>
    </row>
    <row r="6" spans="1:32" x14ac:dyDescent="0.45">
      <c r="B6" s="112">
        <v>8</v>
      </c>
      <c r="C6" s="113">
        <v>9</v>
      </c>
      <c r="D6" s="113">
        <v>10</v>
      </c>
      <c r="E6" s="113">
        <v>11</v>
      </c>
      <c r="F6" s="113">
        <v>12</v>
      </c>
      <c r="G6" s="113">
        <v>13</v>
      </c>
      <c r="H6" s="114">
        <v>14</v>
      </c>
      <c r="I6" s="112">
        <f>B6+7</f>
        <v>15</v>
      </c>
      <c r="J6" s="113">
        <f t="shared" ref="J6" si="0">C6+7</f>
        <v>16</v>
      </c>
      <c r="K6" s="113">
        <f t="shared" ref="K6" si="1">D6+7</f>
        <v>17</v>
      </c>
      <c r="L6" s="113">
        <f t="shared" ref="L6" si="2">E6+7</f>
        <v>18</v>
      </c>
      <c r="M6" s="113">
        <f t="shared" ref="M6" si="3">F6+7</f>
        <v>19</v>
      </c>
      <c r="N6" s="113">
        <f t="shared" ref="N6" si="4">G6+7</f>
        <v>20</v>
      </c>
      <c r="O6" s="114">
        <f t="shared" ref="O6" si="5">H6+7</f>
        <v>21</v>
      </c>
      <c r="P6" s="112">
        <f>I6+7</f>
        <v>22</v>
      </c>
      <c r="Q6" s="113">
        <f t="shared" ref="Q6" si="6">J6+7</f>
        <v>23</v>
      </c>
      <c r="R6" s="113">
        <f t="shared" ref="R6" si="7">K6+7</f>
        <v>24</v>
      </c>
      <c r="S6" s="113">
        <f t="shared" ref="S6" si="8">L6+7</f>
        <v>25</v>
      </c>
      <c r="T6" s="113">
        <f t="shared" ref="T6" si="9">M6+7</f>
        <v>26</v>
      </c>
      <c r="U6" s="113">
        <f t="shared" ref="U6" si="10">N6+7</f>
        <v>27</v>
      </c>
      <c r="V6" s="114">
        <f t="shared" ref="V6" si="11">O6+7</f>
        <v>28</v>
      </c>
      <c r="W6" s="112">
        <v>29</v>
      </c>
      <c r="X6" s="113">
        <v>30</v>
      </c>
      <c r="Y6" s="113">
        <v>31</v>
      </c>
      <c r="Z6" s="113">
        <v>1</v>
      </c>
      <c r="AA6" s="113">
        <v>2</v>
      </c>
      <c r="AB6" s="113">
        <v>3</v>
      </c>
      <c r="AC6" s="114">
        <v>4</v>
      </c>
      <c r="AE6" s="1" t="s">
        <v>134</v>
      </c>
    </row>
    <row r="7" spans="1:32" x14ac:dyDescent="0.45">
      <c r="A7" s="115"/>
      <c r="B7" s="116" t="s">
        <v>126</v>
      </c>
      <c r="C7" s="2" t="s">
        <v>90</v>
      </c>
      <c r="D7" s="2" t="s">
        <v>91</v>
      </c>
      <c r="E7" s="2" t="s">
        <v>92</v>
      </c>
      <c r="F7" s="2" t="s">
        <v>93</v>
      </c>
      <c r="G7" s="2" t="s">
        <v>87</v>
      </c>
      <c r="H7" s="117" t="s">
        <v>88</v>
      </c>
      <c r="I7" s="116" t="s">
        <v>126</v>
      </c>
      <c r="J7" s="2" t="s">
        <v>90</v>
      </c>
      <c r="K7" s="2" t="s">
        <v>91</v>
      </c>
      <c r="L7" s="2" t="s">
        <v>92</v>
      </c>
      <c r="M7" s="2" t="s">
        <v>93</v>
      </c>
      <c r="N7" s="2" t="s">
        <v>87</v>
      </c>
      <c r="O7" s="117" t="s">
        <v>88</v>
      </c>
      <c r="P7" s="116" t="s">
        <v>126</v>
      </c>
      <c r="Q7" s="2" t="s">
        <v>90</v>
      </c>
      <c r="R7" s="2" t="s">
        <v>91</v>
      </c>
      <c r="S7" s="2" t="s">
        <v>92</v>
      </c>
      <c r="T7" s="2" t="s">
        <v>93</v>
      </c>
      <c r="U7" s="2" t="s">
        <v>87</v>
      </c>
      <c r="V7" s="117" t="s">
        <v>88</v>
      </c>
      <c r="W7" s="116" t="s">
        <v>126</v>
      </c>
      <c r="X7" s="2" t="s">
        <v>90</v>
      </c>
      <c r="Y7" s="2" t="s">
        <v>91</v>
      </c>
      <c r="Z7" s="2" t="s">
        <v>92</v>
      </c>
      <c r="AA7" s="2" t="s">
        <v>93</v>
      </c>
      <c r="AB7" s="2" t="s">
        <v>87</v>
      </c>
      <c r="AC7" s="117" t="s">
        <v>88</v>
      </c>
      <c r="AE7" s="1" t="s">
        <v>135</v>
      </c>
    </row>
    <row r="8" spans="1:32" x14ac:dyDescent="0.45">
      <c r="A8" s="118"/>
      <c r="B8" s="165" t="s">
        <v>127</v>
      </c>
      <c r="C8" s="166" t="s">
        <v>127</v>
      </c>
      <c r="D8" s="166" t="s">
        <v>127</v>
      </c>
      <c r="E8" s="120" t="s">
        <v>128</v>
      </c>
      <c r="F8" s="166" t="s">
        <v>96</v>
      </c>
      <c r="G8" s="120" t="s">
        <v>128</v>
      </c>
      <c r="H8" s="167" t="s">
        <v>128</v>
      </c>
      <c r="I8" s="165" t="s">
        <v>127</v>
      </c>
      <c r="J8" s="166" t="s">
        <v>127</v>
      </c>
      <c r="K8" s="166" t="s">
        <v>127</v>
      </c>
      <c r="L8" s="166" t="s">
        <v>127</v>
      </c>
      <c r="M8" s="166" t="s">
        <v>96</v>
      </c>
      <c r="N8" s="120" t="s">
        <v>128</v>
      </c>
      <c r="O8" s="167" t="s">
        <v>128</v>
      </c>
      <c r="P8" s="165" t="s">
        <v>127</v>
      </c>
      <c r="Q8" s="166" t="s">
        <v>127</v>
      </c>
      <c r="R8" s="166" t="s">
        <v>127</v>
      </c>
      <c r="S8" s="166" t="s">
        <v>127</v>
      </c>
      <c r="T8" s="166" t="s">
        <v>96</v>
      </c>
      <c r="U8" s="120" t="s">
        <v>128</v>
      </c>
      <c r="V8" s="167" t="s">
        <v>128</v>
      </c>
      <c r="W8" s="165" t="s">
        <v>127</v>
      </c>
      <c r="X8" s="166" t="s">
        <v>127</v>
      </c>
      <c r="Y8" s="166" t="s">
        <v>127</v>
      </c>
      <c r="Z8" s="166" t="s">
        <v>127</v>
      </c>
      <c r="AA8" s="166" t="s">
        <v>96</v>
      </c>
      <c r="AB8" s="120" t="s">
        <v>128</v>
      </c>
      <c r="AC8" s="167" t="s">
        <v>128</v>
      </c>
      <c r="AE8" s="1" t="s">
        <v>136</v>
      </c>
    </row>
    <row r="9" spans="1:32" x14ac:dyDescent="0.45">
      <c r="A9" s="122" t="s">
        <v>99</v>
      </c>
      <c r="B9" s="193"/>
      <c r="C9" s="175"/>
      <c r="D9" s="175"/>
      <c r="E9" s="175"/>
      <c r="F9" s="175"/>
      <c r="G9" s="175"/>
      <c r="H9" s="194"/>
      <c r="I9" s="193"/>
      <c r="J9" s="175"/>
      <c r="K9" s="175"/>
      <c r="L9" s="173"/>
      <c r="M9" s="175"/>
      <c r="N9" s="173"/>
      <c r="O9" s="176"/>
      <c r="P9" s="172"/>
      <c r="Q9" s="173"/>
      <c r="R9" s="174" t="s">
        <v>100</v>
      </c>
      <c r="S9" s="173"/>
      <c r="T9" s="175"/>
      <c r="U9" s="173"/>
      <c r="V9" s="176"/>
      <c r="W9" s="193"/>
      <c r="X9" s="175"/>
      <c r="Y9" s="175"/>
      <c r="Z9" s="175"/>
      <c r="AA9" s="175"/>
      <c r="AB9" s="175"/>
      <c r="AC9" s="194"/>
    </row>
    <row r="10" spans="1:32" x14ac:dyDescent="0.45">
      <c r="A10" s="127" t="s">
        <v>11</v>
      </c>
      <c r="B10" s="172"/>
      <c r="C10" s="173"/>
      <c r="D10" s="173"/>
      <c r="E10" s="195"/>
      <c r="F10" s="177" t="s">
        <v>24</v>
      </c>
      <c r="G10" s="175"/>
      <c r="H10" s="178" t="s">
        <v>27</v>
      </c>
      <c r="I10" s="172"/>
      <c r="J10" s="173"/>
      <c r="K10" s="175"/>
      <c r="L10" s="195"/>
      <c r="M10" s="195"/>
      <c r="N10" s="175"/>
      <c r="O10" s="175"/>
      <c r="P10" s="193"/>
      <c r="Q10" s="175"/>
      <c r="R10" s="175"/>
      <c r="S10" s="195"/>
      <c r="T10" s="195"/>
      <c r="U10" s="175"/>
      <c r="V10" s="175"/>
      <c r="W10" s="193"/>
      <c r="X10" s="175"/>
      <c r="Y10" s="175"/>
      <c r="Z10" s="175"/>
      <c r="AA10" s="175"/>
      <c r="AB10" s="175"/>
      <c r="AC10" s="175"/>
      <c r="AD10" s="131"/>
    </row>
    <row r="11" spans="1:32" x14ac:dyDescent="0.45">
      <c r="A11" s="132" t="s">
        <v>12</v>
      </c>
      <c r="B11" s="165"/>
      <c r="C11" s="166"/>
      <c r="D11" s="166"/>
      <c r="E11" s="195"/>
      <c r="F11" s="166"/>
      <c r="G11" s="179" t="s">
        <v>24</v>
      </c>
      <c r="H11" s="180" t="s">
        <v>27</v>
      </c>
      <c r="I11" s="165"/>
      <c r="J11" s="166"/>
      <c r="K11" s="195"/>
      <c r="L11" s="195"/>
      <c r="M11" s="195"/>
      <c r="N11" s="195"/>
      <c r="O11" s="194"/>
      <c r="P11" s="186"/>
      <c r="Q11" s="195"/>
      <c r="R11" s="195"/>
      <c r="S11" s="195"/>
      <c r="T11" s="195"/>
      <c r="U11" s="195"/>
      <c r="V11" s="194"/>
      <c r="W11" s="195"/>
      <c r="X11" s="195"/>
      <c r="Y11" s="195"/>
      <c r="Z11" s="195"/>
      <c r="AA11" s="195"/>
      <c r="AB11" s="195"/>
      <c r="AC11" s="196"/>
    </row>
    <row r="12" spans="1:32" x14ac:dyDescent="0.45">
      <c r="A12" s="136" t="s">
        <v>13</v>
      </c>
      <c r="B12" s="165"/>
      <c r="C12" s="166"/>
      <c r="D12" s="166"/>
      <c r="E12" s="195"/>
      <c r="F12" s="166"/>
      <c r="G12" s="181" t="s">
        <v>24</v>
      </c>
      <c r="H12" s="176"/>
      <c r="I12" s="165"/>
      <c r="J12" s="166"/>
      <c r="K12" s="195"/>
      <c r="L12" s="195"/>
      <c r="M12" s="195"/>
      <c r="N12" s="195"/>
      <c r="O12" s="194"/>
      <c r="P12" s="186"/>
      <c r="Q12" s="195"/>
      <c r="R12" s="195"/>
      <c r="S12" s="195"/>
      <c r="T12" s="195"/>
      <c r="U12" s="195"/>
      <c r="V12" s="194"/>
      <c r="W12" s="195"/>
      <c r="X12" s="195"/>
      <c r="Y12" s="195"/>
      <c r="Z12" s="195"/>
      <c r="AA12" s="175"/>
      <c r="AB12" s="199"/>
      <c r="AC12" s="196"/>
    </row>
    <row r="13" spans="1:32" x14ac:dyDescent="0.45">
      <c r="A13" s="138" t="s">
        <v>14</v>
      </c>
      <c r="B13" s="183" t="s">
        <v>15</v>
      </c>
      <c r="C13" s="184"/>
      <c r="D13" s="184"/>
      <c r="E13" s="184"/>
      <c r="F13" s="184"/>
      <c r="G13" s="184"/>
      <c r="H13" s="185"/>
      <c r="I13" s="183" t="s">
        <v>15</v>
      </c>
      <c r="J13" s="184"/>
      <c r="K13" s="184"/>
      <c r="L13" s="184"/>
      <c r="M13" s="184"/>
      <c r="N13" s="184"/>
      <c r="O13" s="185"/>
      <c r="P13" s="183" t="s">
        <v>15</v>
      </c>
      <c r="Q13" s="184"/>
      <c r="R13" s="184"/>
      <c r="S13" s="184"/>
      <c r="T13" s="184"/>
      <c r="U13" s="184"/>
      <c r="V13" s="185"/>
      <c r="W13" s="195"/>
      <c r="X13" s="195"/>
      <c r="Y13" s="195"/>
      <c r="Z13" s="195"/>
      <c r="AA13" s="195"/>
      <c r="AB13" s="199"/>
      <c r="AC13" s="196"/>
    </row>
    <row r="14" spans="1:32" x14ac:dyDescent="0.45">
      <c r="A14" s="142" t="s">
        <v>36</v>
      </c>
      <c r="B14" s="170"/>
      <c r="C14" s="118"/>
      <c r="D14" s="142" t="s">
        <v>106</v>
      </c>
      <c r="E14" s="118"/>
      <c r="F14" s="169"/>
      <c r="G14" s="171" t="s">
        <v>105</v>
      </c>
      <c r="H14" s="144"/>
      <c r="I14" s="170"/>
      <c r="J14" s="118"/>
      <c r="K14" s="142" t="s">
        <v>106</v>
      </c>
      <c r="L14" s="118"/>
      <c r="M14" s="169"/>
      <c r="N14" s="171" t="s">
        <v>105</v>
      </c>
      <c r="O14" s="144"/>
      <c r="P14" s="170"/>
      <c r="Q14" s="118"/>
      <c r="R14" s="142" t="s">
        <v>106</v>
      </c>
      <c r="S14" s="118"/>
      <c r="T14" s="169"/>
      <c r="U14" s="171" t="s">
        <v>105</v>
      </c>
      <c r="V14" s="144"/>
      <c r="W14" s="170"/>
      <c r="X14" s="118"/>
      <c r="Y14" s="142" t="s">
        <v>106</v>
      </c>
      <c r="Z14" s="118"/>
      <c r="AA14" s="169"/>
      <c r="AB14" s="171" t="s">
        <v>105</v>
      </c>
      <c r="AC14" s="144"/>
    </row>
    <row r="15" spans="1:32" ht="18" x14ac:dyDescent="0.45">
      <c r="B15" s="1" t="s">
        <v>107</v>
      </c>
      <c r="I15" s="1" t="s">
        <v>107</v>
      </c>
      <c r="P15" s="1" t="s">
        <v>107</v>
      </c>
      <c r="AE15"/>
    </row>
    <row r="17" spans="1:31" x14ac:dyDescent="0.45">
      <c r="B17" s="208" t="s">
        <v>129</v>
      </c>
      <c r="C17" s="209"/>
      <c r="D17" s="209"/>
      <c r="E17" s="209"/>
      <c r="F17" s="209"/>
      <c r="G17" s="209"/>
      <c r="H17" s="210"/>
      <c r="I17" s="208" t="s">
        <v>129</v>
      </c>
      <c r="J17" s="209"/>
      <c r="K17" s="209"/>
      <c r="L17" s="209"/>
      <c r="M17" s="209"/>
      <c r="N17" s="209"/>
      <c r="O17" s="210"/>
      <c r="P17" s="208" t="s">
        <v>129</v>
      </c>
      <c r="Q17" s="209"/>
      <c r="R17" s="209"/>
      <c r="S17" s="209"/>
      <c r="T17" s="209"/>
      <c r="U17" s="209"/>
      <c r="V17" s="210"/>
      <c r="W17" s="208" t="s">
        <v>129</v>
      </c>
      <c r="X17" s="209"/>
      <c r="Y17" s="209"/>
      <c r="Z17" s="209"/>
      <c r="AA17" s="209"/>
      <c r="AB17" s="209"/>
      <c r="AC17" s="210"/>
    </row>
    <row r="18" spans="1:31" x14ac:dyDescent="0.45">
      <c r="A18" s="168" t="s">
        <v>131</v>
      </c>
      <c r="B18" s="211"/>
      <c r="C18" s="212"/>
      <c r="D18" s="212"/>
      <c r="E18" s="212"/>
      <c r="F18" s="212"/>
      <c r="G18" s="212"/>
      <c r="H18" s="213"/>
      <c r="I18" s="211"/>
      <c r="J18" s="212"/>
      <c r="K18" s="212"/>
      <c r="L18" s="212"/>
      <c r="M18" s="212"/>
      <c r="N18" s="212"/>
      <c r="O18" s="213"/>
      <c r="P18" s="211"/>
      <c r="Q18" s="212"/>
      <c r="R18" s="212"/>
      <c r="S18" s="212"/>
      <c r="T18" s="212"/>
      <c r="U18" s="212"/>
      <c r="V18" s="213"/>
      <c r="W18" s="211"/>
      <c r="X18" s="212"/>
      <c r="Y18" s="212"/>
      <c r="Z18" s="212"/>
      <c r="AA18" s="212"/>
      <c r="AB18" s="212"/>
      <c r="AC18" s="213"/>
    </row>
    <row r="19" spans="1:31" x14ac:dyDescent="0.45">
      <c r="B19" s="211"/>
      <c r="C19" s="212"/>
      <c r="D19" s="212"/>
      <c r="E19" s="212"/>
      <c r="F19" s="212"/>
      <c r="G19" s="212"/>
      <c r="H19" s="213"/>
      <c r="I19" s="211"/>
      <c r="J19" s="212"/>
      <c r="K19" s="212"/>
      <c r="L19" s="212"/>
      <c r="M19" s="212"/>
      <c r="N19" s="212"/>
      <c r="O19" s="213"/>
      <c r="P19" s="211"/>
      <c r="Q19" s="212"/>
      <c r="R19" s="212"/>
      <c r="S19" s="212"/>
      <c r="T19" s="212"/>
      <c r="U19" s="212"/>
      <c r="V19" s="213"/>
      <c r="W19" s="211"/>
      <c r="X19" s="212"/>
      <c r="Y19" s="212"/>
      <c r="Z19" s="212"/>
      <c r="AA19" s="212"/>
      <c r="AB19" s="212"/>
      <c r="AC19" s="213"/>
    </row>
    <row r="20" spans="1:31" x14ac:dyDescent="0.45">
      <c r="B20" s="214"/>
      <c r="C20" s="215"/>
      <c r="D20" s="215"/>
      <c r="E20" s="215"/>
      <c r="F20" s="215"/>
      <c r="G20" s="215"/>
      <c r="H20" s="216"/>
      <c r="I20" s="214"/>
      <c r="J20" s="215"/>
      <c r="K20" s="215"/>
      <c r="L20" s="215"/>
      <c r="M20" s="215"/>
      <c r="N20" s="215"/>
      <c r="O20" s="216"/>
      <c r="P20" s="214"/>
      <c r="Q20" s="215"/>
      <c r="R20" s="215"/>
      <c r="S20" s="215"/>
      <c r="T20" s="215"/>
      <c r="U20" s="215"/>
      <c r="V20" s="216"/>
      <c r="W20" s="214"/>
      <c r="X20" s="215"/>
      <c r="Y20" s="215"/>
      <c r="Z20" s="215"/>
      <c r="AA20" s="215"/>
      <c r="AB20" s="215"/>
      <c r="AC20" s="216"/>
    </row>
    <row r="21" spans="1:31" x14ac:dyDescent="0.45">
      <c r="B21" s="112">
        <v>5</v>
      </c>
      <c r="C21" s="113">
        <v>6</v>
      </c>
      <c r="D21" s="113">
        <v>7</v>
      </c>
      <c r="E21" s="113">
        <v>8</v>
      </c>
      <c r="F21" s="113">
        <v>9</v>
      </c>
      <c r="G21" s="113">
        <v>10</v>
      </c>
      <c r="H21" s="114">
        <v>11</v>
      </c>
      <c r="I21" s="112">
        <f>B21+7</f>
        <v>12</v>
      </c>
      <c r="J21" s="113">
        <f t="shared" ref="J21:O21" si="12">C21+7</f>
        <v>13</v>
      </c>
      <c r="K21" s="113">
        <f t="shared" si="12"/>
        <v>14</v>
      </c>
      <c r="L21" s="113">
        <f t="shared" si="12"/>
        <v>15</v>
      </c>
      <c r="M21" s="113">
        <f t="shared" si="12"/>
        <v>16</v>
      </c>
      <c r="N21" s="113">
        <f t="shared" si="12"/>
        <v>17</v>
      </c>
      <c r="O21" s="114">
        <f t="shared" si="12"/>
        <v>18</v>
      </c>
      <c r="P21" s="112">
        <f>I21+7</f>
        <v>19</v>
      </c>
      <c r="Q21" s="113">
        <f t="shared" ref="Q21" si="13">J21+7</f>
        <v>20</v>
      </c>
      <c r="R21" s="113">
        <f t="shared" ref="R21" si="14">K21+7</f>
        <v>21</v>
      </c>
      <c r="S21" s="113">
        <f t="shared" ref="S21" si="15">L21+7</f>
        <v>22</v>
      </c>
      <c r="T21" s="113">
        <f t="shared" ref="T21" si="16">M21+7</f>
        <v>23</v>
      </c>
      <c r="U21" s="113">
        <f t="shared" ref="U21" si="17">N21+7</f>
        <v>24</v>
      </c>
      <c r="V21" s="114">
        <f t="shared" ref="V21" si="18">O21+7</f>
        <v>25</v>
      </c>
      <c r="W21" s="112">
        <f>P21+7</f>
        <v>26</v>
      </c>
      <c r="X21" s="113">
        <f t="shared" ref="X21" si="19">Q21+7</f>
        <v>27</v>
      </c>
      <c r="Y21" s="113">
        <f t="shared" ref="Y21" si="20">R21+7</f>
        <v>28</v>
      </c>
      <c r="Z21" s="113">
        <f t="shared" ref="Z21" si="21">S21+7</f>
        <v>29</v>
      </c>
      <c r="AA21" s="113">
        <f t="shared" ref="AA21" si="22">T21+7</f>
        <v>30</v>
      </c>
      <c r="AB21" s="113">
        <v>1</v>
      </c>
      <c r="AC21" s="114">
        <v>2</v>
      </c>
    </row>
    <row r="22" spans="1:31" x14ac:dyDescent="0.45">
      <c r="B22" s="116" t="s">
        <v>126</v>
      </c>
      <c r="C22" s="2" t="s">
        <v>90</v>
      </c>
      <c r="D22" s="2" t="s">
        <v>91</v>
      </c>
      <c r="E22" s="2" t="s">
        <v>92</v>
      </c>
      <c r="F22" s="2" t="s">
        <v>93</v>
      </c>
      <c r="G22" s="2" t="s">
        <v>87</v>
      </c>
      <c r="H22" s="117" t="s">
        <v>88</v>
      </c>
      <c r="I22" s="116" t="s">
        <v>126</v>
      </c>
      <c r="J22" s="2" t="s">
        <v>90</v>
      </c>
      <c r="K22" s="2" t="s">
        <v>91</v>
      </c>
      <c r="L22" s="2" t="s">
        <v>92</v>
      </c>
      <c r="M22" s="2" t="s">
        <v>93</v>
      </c>
      <c r="N22" s="2" t="s">
        <v>87</v>
      </c>
      <c r="O22" s="117" t="s">
        <v>88</v>
      </c>
      <c r="P22" s="116" t="s">
        <v>126</v>
      </c>
      <c r="Q22" s="2" t="s">
        <v>90</v>
      </c>
      <c r="R22" s="2" t="s">
        <v>91</v>
      </c>
      <c r="S22" s="2" t="s">
        <v>92</v>
      </c>
      <c r="T22" s="2" t="s">
        <v>93</v>
      </c>
      <c r="U22" s="2" t="s">
        <v>87</v>
      </c>
      <c r="V22" s="117" t="s">
        <v>88</v>
      </c>
      <c r="W22" s="116" t="s">
        <v>126</v>
      </c>
      <c r="X22" s="2" t="s">
        <v>90</v>
      </c>
      <c r="Y22" s="2" t="s">
        <v>91</v>
      </c>
      <c r="Z22" s="2" t="s">
        <v>92</v>
      </c>
      <c r="AA22" s="2" t="s">
        <v>93</v>
      </c>
      <c r="AB22" s="2" t="s">
        <v>87</v>
      </c>
      <c r="AC22" s="117" t="s">
        <v>88</v>
      </c>
    </row>
    <row r="23" spans="1:31" x14ac:dyDescent="0.45">
      <c r="A23" s="118"/>
      <c r="B23" s="165" t="s">
        <v>127</v>
      </c>
      <c r="C23" s="166" t="s">
        <v>127</v>
      </c>
      <c r="D23" s="166" t="s">
        <v>127</v>
      </c>
      <c r="E23" s="166" t="s">
        <v>127</v>
      </c>
      <c r="F23" s="166" t="s">
        <v>96</v>
      </c>
      <c r="G23" s="120" t="s">
        <v>128</v>
      </c>
      <c r="H23" s="167" t="s">
        <v>128</v>
      </c>
      <c r="I23" s="165" t="s">
        <v>127</v>
      </c>
      <c r="J23" s="166" t="s">
        <v>127</v>
      </c>
      <c r="K23" s="166" t="s">
        <v>127</v>
      </c>
      <c r="L23" s="166" t="s">
        <v>127</v>
      </c>
      <c r="M23" s="166" t="s">
        <v>96</v>
      </c>
      <c r="N23" s="120" t="s">
        <v>128</v>
      </c>
      <c r="O23" s="167" t="s">
        <v>128</v>
      </c>
      <c r="P23" s="120" t="s">
        <v>128</v>
      </c>
      <c r="Q23" s="166" t="s">
        <v>127</v>
      </c>
      <c r="R23" s="166" t="s">
        <v>127</v>
      </c>
      <c r="S23" s="166" t="s">
        <v>127</v>
      </c>
      <c r="T23" s="120" t="s">
        <v>128</v>
      </c>
      <c r="U23" s="120" t="s">
        <v>128</v>
      </c>
      <c r="V23" s="167" t="s">
        <v>128</v>
      </c>
      <c r="W23" s="165" t="s">
        <v>127</v>
      </c>
      <c r="X23" s="166" t="s">
        <v>127</v>
      </c>
      <c r="Y23" s="166" t="s">
        <v>127</v>
      </c>
      <c r="Z23" s="166" t="s">
        <v>127</v>
      </c>
      <c r="AA23" s="166" t="s">
        <v>96</v>
      </c>
      <c r="AB23" s="120" t="s">
        <v>128</v>
      </c>
      <c r="AC23" s="167" t="s">
        <v>128</v>
      </c>
    </row>
    <row r="24" spans="1:31" x14ac:dyDescent="0.45">
      <c r="A24" s="122" t="s">
        <v>111</v>
      </c>
      <c r="B24" s="193"/>
      <c r="C24" s="175"/>
      <c r="D24" s="175"/>
      <c r="E24" s="175"/>
      <c r="F24" s="175"/>
      <c r="G24" s="175"/>
      <c r="H24" s="194"/>
      <c r="I24" s="193"/>
      <c r="J24" s="175"/>
      <c r="K24" s="175"/>
      <c r="L24" s="175"/>
      <c r="M24" s="175"/>
      <c r="N24" s="175"/>
      <c r="O24" s="194"/>
      <c r="P24" s="193"/>
      <c r="Q24" s="175"/>
      <c r="R24" s="175"/>
      <c r="S24" s="175"/>
      <c r="T24" s="175"/>
      <c r="U24" s="217" t="s">
        <v>137</v>
      </c>
      <c r="V24" s="194"/>
      <c r="W24" s="193"/>
      <c r="X24" s="175"/>
      <c r="Y24" s="175"/>
      <c r="Z24" s="175"/>
      <c r="AA24" s="175"/>
      <c r="AB24" s="175"/>
      <c r="AC24" s="194"/>
    </row>
    <row r="25" spans="1:31" x14ac:dyDescent="0.45">
      <c r="A25" s="127" t="s">
        <v>11</v>
      </c>
      <c r="B25" s="193"/>
      <c r="C25" s="175"/>
      <c r="D25" s="175"/>
      <c r="E25" s="175"/>
      <c r="F25" s="175"/>
      <c r="G25" s="175"/>
      <c r="H25" s="194"/>
      <c r="I25" s="193"/>
      <c r="J25" s="175"/>
      <c r="K25" s="175"/>
      <c r="L25" s="175"/>
      <c r="M25" s="175"/>
      <c r="N25" s="175"/>
      <c r="O25" s="194"/>
      <c r="P25" s="193"/>
      <c r="Q25" s="175"/>
      <c r="R25" s="175"/>
      <c r="S25" s="175"/>
      <c r="T25" s="175"/>
      <c r="U25" s="218"/>
      <c r="V25" s="194"/>
      <c r="W25" s="193"/>
      <c r="X25" s="175"/>
      <c r="Y25" s="175"/>
      <c r="Z25" s="175"/>
      <c r="AA25" s="175"/>
      <c r="AB25" s="175"/>
      <c r="AC25" s="194"/>
    </row>
    <row r="26" spans="1:31" ht="18" x14ac:dyDescent="0.45">
      <c r="A26" s="132" t="s">
        <v>12</v>
      </c>
      <c r="B26" s="186"/>
      <c r="C26" s="195"/>
      <c r="D26" s="195"/>
      <c r="E26" s="195"/>
      <c r="F26" s="195"/>
      <c r="G26" s="195"/>
      <c r="H26" s="196"/>
      <c r="I26" s="186"/>
      <c r="J26" s="195"/>
      <c r="K26" s="195"/>
      <c r="L26" s="195"/>
      <c r="M26" s="195"/>
      <c r="N26" s="195"/>
      <c r="O26" s="196"/>
      <c r="P26" s="186"/>
      <c r="Q26" s="195"/>
      <c r="R26" s="195"/>
      <c r="S26" s="195"/>
      <c r="T26" s="195"/>
      <c r="U26" s="218"/>
      <c r="V26" s="196"/>
      <c r="W26" s="193"/>
      <c r="X26" s="195"/>
      <c r="Y26" s="195"/>
      <c r="Z26" s="195"/>
      <c r="AA26" s="195"/>
      <c r="AB26" s="195"/>
      <c r="AC26" s="196"/>
      <c r="AE26"/>
    </row>
    <row r="27" spans="1:31" x14ac:dyDescent="0.45">
      <c r="A27" s="136" t="s">
        <v>13</v>
      </c>
      <c r="B27" s="186"/>
      <c r="C27" s="195"/>
      <c r="D27" s="195"/>
      <c r="E27" s="195"/>
      <c r="F27" s="195"/>
      <c r="G27" s="195"/>
      <c r="H27" s="196"/>
      <c r="I27" s="186"/>
      <c r="J27" s="195"/>
      <c r="K27" s="195"/>
      <c r="L27" s="195"/>
      <c r="M27" s="195"/>
      <c r="N27" s="195"/>
      <c r="O27" s="196"/>
      <c r="P27" s="186"/>
      <c r="Q27" s="195"/>
      <c r="R27" s="195"/>
      <c r="S27" s="195"/>
      <c r="T27" s="195"/>
      <c r="U27" s="218"/>
      <c r="V27" s="196"/>
      <c r="W27" s="186"/>
      <c r="X27" s="195"/>
      <c r="Y27" s="195"/>
      <c r="Z27" s="195"/>
      <c r="AA27" s="195"/>
      <c r="AB27" s="195"/>
      <c r="AC27" s="196"/>
    </row>
    <row r="28" spans="1:31" x14ac:dyDescent="0.45">
      <c r="A28" s="138" t="s">
        <v>14</v>
      </c>
      <c r="B28" s="186"/>
      <c r="C28" s="195"/>
      <c r="D28" s="195"/>
      <c r="E28" s="195"/>
      <c r="F28" s="195"/>
      <c r="G28" s="195"/>
      <c r="H28" s="196"/>
      <c r="I28" s="186"/>
      <c r="J28" s="195"/>
      <c r="K28" s="195"/>
      <c r="L28" s="195"/>
      <c r="M28" s="195"/>
      <c r="N28" s="195"/>
      <c r="O28" s="196"/>
      <c r="P28" s="186"/>
      <c r="Q28" s="195"/>
      <c r="R28" s="195"/>
      <c r="S28" s="195"/>
      <c r="T28" s="195"/>
      <c r="U28" s="219"/>
      <c r="V28" s="196"/>
      <c r="W28" s="186"/>
      <c r="X28" s="195"/>
      <c r="Y28" s="197"/>
      <c r="Z28" s="197"/>
      <c r="AA28" s="197"/>
      <c r="AB28" s="197"/>
      <c r="AC28" s="198"/>
    </row>
    <row r="29" spans="1:31" x14ac:dyDescent="0.45">
      <c r="A29" s="142" t="s">
        <v>36</v>
      </c>
      <c r="B29" s="186"/>
      <c r="C29" s="187"/>
      <c r="D29" s="188" t="s">
        <v>106</v>
      </c>
      <c r="E29" s="187"/>
      <c r="F29" s="189"/>
      <c r="G29" s="190" t="s">
        <v>105</v>
      </c>
      <c r="H29" s="191"/>
      <c r="I29" s="186"/>
      <c r="J29" s="187"/>
      <c r="K29" s="188" t="s">
        <v>106</v>
      </c>
      <c r="L29" s="187"/>
      <c r="M29" s="189"/>
      <c r="N29" s="190" t="s">
        <v>105</v>
      </c>
      <c r="O29" s="191"/>
      <c r="P29" s="186"/>
      <c r="Q29" s="187"/>
      <c r="R29" s="188" t="s">
        <v>106</v>
      </c>
      <c r="S29" s="187"/>
      <c r="T29" s="189"/>
      <c r="U29" s="190" t="s">
        <v>105</v>
      </c>
      <c r="V29" s="191"/>
      <c r="W29" s="186"/>
      <c r="X29" s="187"/>
      <c r="Y29" s="188" t="s">
        <v>106</v>
      </c>
      <c r="Z29" s="187"/>
      <c r="AA29" s="189"/>
      <c r="AB29" s="190" t="s">
        <v>105</v>
      </c>
      <c r="AC29" s="191"/>
    </row>
    <row r="32" spans="1:31" ht="15.75" customHeight="1" x14ac:dyDescent="0.45">
      <c r="B32" s="208" t="s">
        <v>129</v>
      </c>
      <c r="C32" s="209"/>
      <c r="D32" s="209"/>
      <c r="E32" s="209"/>
      <c r="F32" s="209"/>
      <c r="G32" s="209"/>
      <c r="H32" s="210"/>
      <c r="I32" s="208" t="s">
        <v>129</v>
      </c>
      <c r="J32" s="209"/>
      <c r="K32" s="209"/>
      <c r="L32" s="209"/>
      <c r="M32" s="209"/>
      <c r="N32" s="209"/>
      <c r="O32" s="210"/>
      <c r="P32" s="208" t="s">
        <v>129</v>
      </c>
      <c r="Q32" s="209"/>
      <c r="R32" s="209"/>
      <c r="S32" s="209"/>
      <c r="T32" s="209"/>
      <c r="U32" s="209"/>
      <c r="V32" s="210"/>
      <c r="W32" s="208" t="s">
        <v>129</v>
      </c>
      <c r="X32" s="209"/>
      <c r="Y32" s="209"/>
      <c r="Z32" s="209"/>
      <c r="AA32" s="209"/>
      <c r="AB32" s="209"/>
      <c r="AC32" s="210"/>
    </row>
    <row r="33" spans="1:31" x14ac:dyDescent="0.45">
      <c r="A33" s="168" t="s">
        <v>132</v>
      </c>
      <c r="B33" s="211"/>
      <c r="C33" s="212"/>
      <c r="D33" s="212"/>
      <c r="E33" s="212"/>
      <c r="F33" s="212"/>
      <c r="G33" s="212"/>
      <c r="H33" s="213"/>
      <c r="I33" s="211"/>
      <c r="J33" s="212"/>
      <c r="K33" s="212"/>
      <c r="L33" s="212"/>
      <c r="M33" s="212"/>
      <c r="N33" s="212"/>
      <c r="O33" s="213"/>
      <c r="P33" s="211"/>
      <c r="Q33" s="212"/>
      <c r="R33" s="212"/>
      <c r="S33" s="212"/>
      <c r="T33" s="212"/>
      <c r="U33" s="212"/>
      <c r="V33" s="213"/>
      <c r="W33" s="211"/>
      <c r="X33" s="212"/>
      <c r="Y33" s="212"/>
      <c r="Z33" s="212"/>
      <c r="AA33" s="212"/>
      <c r="AB33" s="212"/>
      <c r="AC33" s="213"/>
    </row>
    <row r="34" spans="1:31" x14ac:dyDescent="0.45">
      <c r="B34" s="211"/>
      <c r="C34" s="212"/>
      <c r="D34" s="212"/>
      <c r="E34" s="212"/>
      <c r="F34" s="212"/>
      <c r="G34" s="212"/>
      <c r="H34" s="213"/>
      <c r="I34" s="211"/>
      <c r="J34" s="212"/>
      <c r="K34" s="212"/>
      <c r="L34" s="212"/>
      <c r="M34" s="212"/>
      <c r="N34" s="212"/>
      <c r="O34" s="213"/>
      <c r="P34" s="211"/>
      <c r="Q34" s="212"/>
      <c r="R34" s="212"/>
      <c r="S34" s="212"/>
      <c r="T34" s="212"/>
      <c r="U34" s="212"/>
      <c r="V34" s="213"/>
      <c r="W34" s="211"/>
      <c r="X34" s="212"/>
      <c r="Y34" s="212"/>
      <c r="Z34" s="212"/>
      <c r="AA34" s="212"/>
      <c r="AB34" s="212"/>
      <c r="AC34" s="213"/>
    </row>
    <row r="35" spans="1:31" x14ac:dyDescent="0.45">
      <c r="B35" s="214"/>
      <c r="C35" s="215"/>
      <c r="D35" s="215"/>
      <c r="E35" s="215"/>
      <c r="F35" s="215"/>
      <c r="G35" s="215"/>
      <c r="H35" s="216"/>
      <c r="I35" s="214"/>
      <c r="J35" s="215"/>
      <c r="K35" s="215"/>
      <c r="L35" s="215"/>
      <c r="M35" s="215"/>
      <c r="N35" s="215"/>
      <c r="O35" s="216"/>
      <c r="P35" s="214"/>
      <c r="Q35" s="215"/>
      <c r="R35" s="215"/>
      <c r="S35" s="215"/>
      <c r="T35" s="215"/>
      <c r="U35" s="215"/>
      <c r="V35" s="216"/>
      <c r="W35" s="214"/>
      <c r="X35" s="215"/>
      <c r="Y35" s="215"/>
      <c r="Z35" s="215"/>
      <c r="AA35" s="215"/>
      <c r="AB35" s="215"/>
      <c r="AC35" s="216"/>
    </row>
    <row r="36" spans="1:31" x14ac:dyDescent="0.45">
      <c r="B36" s="112">
        <v>3</v>
      </c>
      <c r="C36" s="113">
        <v>4</v>
      </c>
      <c r="D36" s="113">
        <v>5</v>
      </c>
      <c r="E36" s="113">
        <v>6</v>
      </c>
      <c r="F36" s="113">
        <v>7</v>
      </c>
      <c r="G36" s="113">
        <v>8</v>
      </c>
      <c r="H36" s="114">
        <v>9</v>
      </c>
      <c r="I36" s="112">
        <f>B36+7</f>
        <v>10</v>
      </c>
      <c r="J36" s="113">
        <f t="shared" ref="J36" si="23">C36+7</f>
        <v>11</v>
      </c>
      <c r="K36" s="113">
        <f t="shared" ref="K36" si="24">D36+7</f>
        <v>12</v>
      </c>
      <c r="L36" s="113">
        <f t="shared" ref="L36" si="25">E36+7</f>
        <v>13</v>
      </c>
      <c r="M36" s="113">
        <f t="shared" ref="M36" si="26">F36+7</f>
        <v>14</v>
      </c>
      <c r="N36" s="113">
        <f t="shared" ref="N36" si="27">G36+7</f>
        <v>15</v>
      </c>
      <c r="O36" s="114">
        <f t="shared" ref="O36" si="28">H36+7</f>
        <v>16</v>
      </c>
      <c r="P36" s="112">
        <f>I36+7</f>
        <v>17</v>
      </c>
      <c r="Q36" s="113">
        <f t="shared" ref="Q36" si="29">J36+7</f>
        <v>18</v>
      </c>
      <c r="R36" s="113">
        <f t="shared" ref="R36" si="30">K36+7</f>
        <v>19</v>
      </c>
      <c r="S36" s="113">
        <f t="shared" ref="S36" si="31">L36+7</f>
        <v>20</v>
      </c>
      <c r="T36" s="113">
        <f t="shared" ref="T36" si="32">M36+7</f>
        <v>21</v>
      </c>
      <c r="U36" s="113">
        <f t="shared" ref="U36" si="33">N36+7</f>
        <v>22</v>
      </c>
      <c r="V36" s="114">
        <f t="shared" ref="V36" si="34">O36+7</f>
        <v>23</v>
      </c>
      <c r="W36" s="112">
        <f>P36+7</f>
        <v>24</v>
      </c>
      <c r="X36" s="113">
        <f t="shared" ref="X36" si="35">Q36+7</f>
        <v>25</v>
      </c>
      <c r="Y36" s="113">
        <f t="shared" ref="Y36" si="36">R36+7</f>
        <v>26</v>
      </c>
      <c r="Z36" s="113">
        <f t="shared" ref="Z36" si="37">S36+7</f>
        <v>27</v>
      </c>
      <c r="AA36" s="113">
        <f t="shared" ref="AA36" si="38">T36+7</f>
        <v>28</v>
      </c>
      <c r="AB36" s="113">
        <f t="shared" ref="AB36" si="39">U36+7</f>
        <v>29</v>
      </c>
      <c r="AC36" s="114">
        <f t="shared" ref="AC36" si="40">V36+7</f>
        <v>30</v>
      </c>
    </row>
    <row r="37" spans="1:31" x14ac:dyDescent="0.45">
      <c r="B37" s="116" t="s">
        <v>126</v>
      </c>
      <c r="C37" s="2" t="s">
        <v>90</v>
      </c>
      <c r="D37" s="2" t="s">
        <v>91</v>
      </c>
      <c r="E37" s="2" t="s">
        <v>92</v>
      </c>
      <c r="F37" s="2" t="s">
        <v>93</v>
      </c>
      <c r="G37" s="2" t="s">
        <v>87</v>
      </c>
      <c r="H37" s="117" t="s">
        <v>88</v>
      </c>
      <c r="I37" s="116" t="s">
        <v>126</v>
      </c>
      <c r="J37" s="2" t="s">
        <v>90</v>
      </c>
      <c r="K37" s="2" t="s">
        <v>91</v>
      </c>
      <c r="L37" s="2" t="s">
        <v>92</v>
      </c>
      <c r="M37" s="2" t="s">
        <v>93</v>
      </c>
      <c r="N37" s="2" t="s">
        <v>87</v>
      </c>
      <c r="O37" s="117" t="s">
        <v>88</v>
      </c>
      <c r="P37" s="116" t="s">
        <v>126</v>
      </c>
      <c r="Q37" s="2" t="s">
        <v>90</v>
      </c>
      <c r="R37" s="2" t="s">
        <v>91</v>
      </c>
      <c r="S37" s="2" t="s">
        <v>92</v>
      </c>
      <c r="T37" s="2" t="s">
        <v>93</v>
      </c>
      <c r="U37" s="2" t="s">
        <v>87</v>
      </c>
      <c r="V37" s="117" t="s">
        <v>88</v>
      </c>
      <c r="W37" s="116" t="s">
        <v>126</v>
      </c>
      <c r="X37" s="2" t="s">
        <v>90</v>
      </c>
      <c r="Y37" s="2" t="s">
        <v>91</v>
      </c>
      <c r="Z37" s="2" t="s">
        <v>92</v>
      </c>
      <c r="AA37" s="2" t="s">
        <v>93</v>
      </c>
      <c r="AB37" s="2" t="s">
        <v>87</v>
      </c>
      <c r="AC37" s="117" t="s">
        <v>88</v>
      </c>
    </row>
    <row r="38" spans="1:31" x14ac:dyDescent="0.45">
      <c r="A38" s="118"/>
      <c r="B38" s="165" t="s">
        <v>127</v>
      </c>
      <c r="C38" s="166" t="s">
        <v>127</v>
      </c>
      <c r="D38" s="166" t="s">
        <v>127</v>
      </c>
      <c r="E38" s="166" t="s">
        <v>127</v>
      </c>
      <c r="F38" s="166" t="s">
        <v>96</v>
      </c>
      <c r="G38" s="120" t="s">
        <v>128</v>
      </c>
      <c r="H38" s="167" t="s">
        <v>128</v>
      </c>
      <c r="I38" s="120" t="s">
        <v>128</v>
      </c>
      <c r="J38" s="166" t="s">
        <v>127</v>
      </c>
      <c r="K38" s="166" t="s">
        <v>127</v>
      </c>
      <c r="L38" s="166" t="s">
        <v>127</v>
      </c>
      <c r="M38" s="166" t="s">
        <v>96</v>
      </c>
      <c r="N38" s="120" t="s">
        <v>128</v>
      </c>
      <c r="O38" s="167" t="s">
        <v>128</v>
      </c>
      <c r="P38" s="165" t="s">
        <v>127</v>
      </c>
      <c r="Q38" s="166" t="s">
        <v>127</v>
      </c>
      <c r="R38" s="166" t="s">
        <v>127</v>
      </c>
      <c r="S38" s="166" t="s">
        <v>127</v>
      </c>
      <c r="T38" s="166" t="s">
        <v>96</v>
      </c>
      <c r="U38" s="120" t="s">
        <v>128</v>
      </c>
      <c r="V38" s="167" t="s">
        <v>128</v>
      </c>
      <c r="W38" s="165" t="s">
        <v>127</v>
      </c>
      <c r="X38" s="166" t="s">
        <v>127</v>
      </c>
      <c r="Y38" s="166" t="s">
        <v>127</v>
      </c>
      <c r="Z38" s="166" t="s">
        <v>127</v>
      </c>
      <c r="AA38" s="166" t="s">
        <v>96</v>
      </c>
      <c r="AB38" s="120" t="s">
        <v>128</v>
      </c>
      <c r="AC38" s="167" t="s">
        <v>128</v>
      </c>
    </row>
    <row r="39" spans="1:31" ht="15" customHeight="1" x14ac:dyDescent="0.45">
      <c r="A39" s="122" t="s">
        <v>99</v>
      </c>
      <c r="B39" s="172"/>
      <c r="C39" s="173"/>
      <c r="D39" s="174" t="s">
        <v>100</v>
      </c>
      <c r="E39" s="173"/>
      <c r="F39" s="175"/>
      <c r="G39" s="173"/>
      <c r="H39" s="176"/>
      <c r="I39" s="172"/>
      <c r="J39" s="173"/>
      <c r="K39" s="174" t="s">
        <v>100</v>
      </c>
      <c r="L39" s="173"/>
      <c r="M39" s="175"/>
      <c r="N39" s="173"/>
      <c r="O39" s="176"/>
      <c r="P39" s="172"/>
      <c r="Q39" s="173"/>
      <c r="R39" s="174" t="s">
        <v>100</v>
      </c>
      <c r="S39" s="173"/>
      <c r="T39" s="175"/>
      <c r="U39" s="173"/>
      <c r="V39" s="176"/>
      <c r="W39" s="172"/>
      <c r="X39" s="173"/>
      <c r="Y39" s="174" t="s">
        <v>100</v>
      </c>
      <c r="Z39" s="173"/>
      <c r="AA39" s="175"/>
      <c r="AB39" s="173"/>
      <c r="AC39" s="220" t="s">
        <v>133</v>
      </c>
    </row>
    <row r="40" spans="1:31" x14ac:dyDescent="0.45">
      <c r="A40" s="127" t="s">
        <v>11</v>
      </c>
      <c r="B40" s="172"/>
      <c r="C40" s="173"/>
      <c r="D40" s="173"/>
      <c r="E40" s="173"/>
      <c r="F40" s="173"/>
      <c r="G40" s="173"/>
      <c r="H40" s="176"/>
      <c r="I40" s="172"/>
      <c r="J40" s="173"/>
      <c r="K40" s="173"/>
      <c r="L40" s="173"/>
      <c r="M40" s="173"/>
      <c r="N40" s="173"/>
      <c r="O40" s="176"/>
      <c r="P40" s="172"/>
      <c r="Q40" s="173"/>
      <c r="R40" s="173"/>
      <c r="S40" s="173"/>
      <c r="T40" s="173"/>
      <c r="U40" s="173"/>
      <c r="V40" s="176"/>
      <c r="W40" s="172"/>
      <c r="X40" s="173"/>
      <c r="Y40" s="173"/>
      <c r="Z40" s="173"/>
      <c r="AA40" s="173"/>
      <c r="AB40" s="173"/>
      <c r="AC40" s="221"/>
      <c r="AE40" s="1">
        <v>2</v>
      </c>
    </row>
    <row r="41" spans="1:31" x14ac:dyDescent="0.45">
      <c r="A41" s="132" t="s">
        <v>12</v>
      </c>
      <c r="B41" s="165"/>
      <c r="C41" s="166"/>
      <c r="D41" s="166"/>
      <c r="E41" s="166"/>
      <c r="F41" s="166"/>
      <c r="G41" s="166"/>
      <c r="H41" s="182"/>
      <c r="I41" s="165"/>
      <c r="J41" s="166"/>
      <c r="K41" s="166"/>
      <c r="L41" s="166"/>
      <c r="M41" s="166"/>
      <c r="N41" s="166"/>
      <c r="O41" s="182"/>
      <c r="P41" s="165"/>
      <c r="Q41" s="166"/>
      <c r="R41" s="166"/>
      <c r="S41" s="166"/>
      <c r="T41" s="166"/>
      <c r="U41" s="166"/>
      <c r="V41" s="182"/>
      <c r="W41" s="165"/>
      <c r="X41" s="166"/>
      <c r="Y41" s="166"/>
      <c r="Z41" s="166"/>
      <c r="AA41" s="166"/>
      <c r="AB41" s="166"/>
      <c r="AC41" s="221"/>
    </row>
    <row r="42" spans="1:31" x14ac:dyDescent="0.45">
      <c r="A42" s="136" t="s">
        <v>13</v>
      </c>
      <c r="B42" s="165"/>
      <c r="C42" s="166"/>
      <c r="D42" s="166"/>
      <c r="E42" s="166"/>
      <c r="F42" s="166"/>
      <c r="G42" s="166"/>
      <c r="H42" s="182"/>
      <c r="I42" s="165"/>
      <c r="J42" s="166"/>
      <c r="K42" s="166"/>
      <c r="L42" s="166"/>
      <c r="M42" s="166"/>
      <c r="N42" s="166"/>
      <c r="O42" s="182"/>
      <c r="P42" s="165"/>
      <c r="Q42" s="166"/>
      <c r="R42" s="166"/>
      <c r="S42" s="166"/>
      <c r="T42" s="166"/>
      <c r="U42" s="166"/>
      <c r="V42" s="182"/>
      <c r="W42" s="165"/>
      <c r="X42" s="166"/>
      <c r="Y42" s="166"/>
      <c r="Z42" s="166"/>
      <c r="AA42" s="166"/>
      <c r="AB42" s="166"/>
      <c r="AC42" s="221"/>
    </row>
    <row r="43" spans="1:31" x14ac:dyDescent="0.45">
      <c r="A43" s="138" t="s">
        <v>14</v>
      </c>
      <c r="B43" s="192"/>
      <c r="C43" s="187"/>
      <c r="D43" s="166"/>
      <c r="E43" s="166"/>
      <c r="F43" s="166"/>
      <c r="G43" s="166"/>
      <c r="H43" s="182"/>
      <c r="I43" s="192"/>
      <c r="J43" s="187"/>
      <c r="K43" s="166"/>
      <c r="L43" s="166"/>
      <c r="M43" s="166"/>
      <c r="N43" s="166"/>
      <c r="O43" s="182"/>
      <c r="P43" s="192"/>
      <c r="Q43" s="187"/>
      <c r="R43" s="166"/>
      <c r="S43" s="166"/>
      <c r="T43" s="166"/>
      <c r="U43" s="166"/>
      <c r="V43" s="182"/>
      <c r="W43" s="165"/>
      <c r="X43" s="166"/>
      <c r="Y43" s="166"/>
      <c r="Z43" s="166"/>
      <c r="AA43" s="166"/>
      <c r="AB43" s="166"/>
      <c r="AC43" s="221"/>
    </row>
    <row r="44" spans="1:31" x14ac:dyDescent="0.45">
      <c r="A44" s="142" t="s">
        <v>36</v>
      </c>
      <c r="B44" s="186"/>
      <c r="C44" s="187"/>
      <c r="D44" s="188" t="s">
        <v>106</v>
      </c>
      <c r="E44" s="187"/>
      <c r="F44" s="189"/>
      <c r="G44" s="190" t="s">
        <v>105</v>
      </c>
      <c r="H44" s="191"/>
      <c r="I44" s="186"/>
      <c r="J44" s="187"/>
      <c r="K44" s="188" t="s">
        <v>106</v>
      </c>
      <c r="L44" s="187"/>
      <c r="M44" s="189"/>
      <c r="N44" s="190" t="s">
        <v>105</v>
      </c>
      <c r="O44" s="191"/>
      <c r="P44" s="186"/>
      <c r="Q44" s="187"/>
      <c r="R44" s="188" t="s">
        <v>106</v>
      </c>
      <c r="S44" s="187"/>
      <c r="T44" s="189"/>
      <c r="U44" s="190" t="s">
        <v>105</v>
      </c>
      <c r="V44" s="191"/>
      <c r="W44" s="186"/>
      <c r="X44" s="187"/>
      <c r="Y44" s="188" t="s">
        <v>106</v>
      </c>
      <c r="Z44" s="187"/>
      <c r="AA44" s="189"/>
      <c r="AB44" s="188" t="s">
        <v>106</v>
      </c>
      <c r="AC44" s="222"/>
    </row>
  </sheetData>
  <mergeCells count="14">
    <mergeCell ref="AC39:AC44"/>
    <mergeCell ref="I17:O20"/>
    <mergeCell ref="I32:O35"/>
    <mergeCell ref="I2:O5"/>
    <mergeCell ref="B2:H5"/>
    <mergeCell ref="P32:V35"/>
    <mergeCell ref="W32:AC35"/>
    <mergeCell ref="P2:V5"/>
    <mergeCell ref="W2:AC5"/>
    <mergeCell ref="P17:V20"/>
    <mergeCell ref="W17:AC20"/>
    <mergeCell ref="U24:U28"/>
    <mergeCell ref="B17:H20"/>
    <mergeCell ref="B32:H35"/>
  </mergeCells>
  <phoneticPr fontId="3"/>
  <pageMargins left="0.7" right="0.7" top="0.75" bottom="0.75" header="0.3" footer="0.3"/>
  <pageSetup paperSize="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6E9C6-26AE-4260-B571-10BC78CB56E7}">
  <dimension ref="A1:AA58"/>
  <sheetViews>
    <sheetView topLeftCell="A3" zoomScale="85" zoomScaleNormal="85" workbookViewId="0">
      <selection activeCell="T47" sqref="T47"/>
    </sheetView>
  </sheetViews>
  <sheetFormatPr defaultColWidth="9" defaultRowHeight="15" outlineLevelCol="1" x14ac:dyDescent="0.45"/>
  <cols>
    <col min="1" max="1" width="14.8984375" style="1" customWidth="1"/>
    <col min="2" max="15" width="5.59765625" style="1" customWidth="1"/>
    <col min="16" max="17" width="9" style="1"/>
    <col min="18" max="27" width="9" style="1" customWidth="1" outlineLevel="1"/>
    <col min="28" max="16384" width="9" style="1"/>
  </cols>
  <sheetData>
    <row r="1" spans="1:18" x14ac:dyDescent="0.45">
      <c r="B1" s="228" t="s">
        <v>84</v>
      </c>
      <c r="C1" s="229"/>
      <c r="D1" s="229"/>
      <c r="E1" s="229"/>
      <c r="F1" s="229"/>
      <c r="G1" s="229"/>
      <c r="H1" s="230"/>
      <c r="I1" s="228" t="s">
        <v>85</v>
      </c>
      <c r="J1" s="229"/>
      <c r="K1" s="229"/>
      <c r="L1" s="229"/>
      <c r="M1" s="229"/>
      <c r="N1" s="229"/>
      <c r="O1" s="230"/>
      <c r="Q1" s="1" t="s">
        <v>78</v>
      </c>
    </row>
    <row r="2" spans="1:18" x14ac:dyDescent="0.45">
      <c r="A2" s="1" t="s">
        <v>86</v>
      </c>
      <c r="B2" s="231"/>
      <c r="C2" s="232"/>
      <c r="D2" s="232"/>
      <c r="E2" s="232"/>
      <c r="F2" s="232"/>
      <c r="G2" s="232"/>
      <c r="H2" s="233"/>
      <c r="I2" s="231"/>
      <c r="J2" s="232"/>
      <c r="K2" s="232"/>
      <c r="L2" s="232"/>
      <c r="M2" s="232"/>
      <c r="N2" s="232"/>
      <c r="O2" s="233"/>
    </row>
    <row r="3" spans="1:18" ht="18" x14ac:dyDescent="0.45">
      <c r="B3" s="231"/>
      <c r="C3" s="232"/>
      <c r="D3" s="232"/>
      <c r="E3" s="232"/>
      <c r="F3" s="232"/>
      <c r="G3" s="232"/>
      <c r="H3" s="233"/>
      <c r="I3" s="231"/>
      <c r="J3" s="232"/>
      <c r="K3" s="232"/>
      <c r="L3" s="232"/>
      <c r="M3" s="232"/>
      <c r="N3" s="232"/>
      <c r="O3" s="233"/>
      <c r="R3"/>
    </row>
    <row r="4" spans="1:18" x14ac:dyDescent="0.45">
      <c r="B4" s="234"/>
      <c r="C4" s="235"/>
      <c r="D4" s="235"/>
      <c r="E4" s="235"/>
      <c r="F4" s="235"/>
      <c r="G4" s="235"/>
      <c r="H4" s="236"/>
      <c r="I4" s="234"/>
      <c r="J4" s="235"/>
      <c r="K4" s="235"/>
      <c r="L4" s="235"/>
      <c r="M4" s="235"/>
      <c r="N4" s="235"/>
      <c r="O4" s="236"/>
    </row>
    <row r="5" spans="1:18" x14ac:dyDescent="0.45">
      <c r="B5" s="112">
        <v>18</v>
      </c>
      <c r="C5" s="113">
        <v>19</v>
      </c>
      <c r="D5" s="113">
        <v>20</v>
      </c>
      <c r="E5" s="113">
        <v>21</v>
      </c>
      <c r="F5" s="113">
        <v>22</v>
      </c>
      <c r="G5" s="113">
        <v>23</v>
      </c>
      <c r="H5" s="114">
        <v>24</v>
      </c>
      <c r="I5" s="112">
        <v>25</v>
      </c>
      <c r="J5" s="113">
        <v>26</v>
      </c>
      <c r="K5" s="113">
        <v>27</v>
      </c>
      <c r="L5" s="113">
        <v>28</v>
      </c>
      <c r="M5" s="113">
        <v>29</v>
      </c>
      <c r="N5" s="113">
        <v>30</v>
      </c>
      <c r="O5" s="114">
        <v>1</v>
      </c>
    </row>
    <row r="6" spans="1:18" x14ac:dyDescent="0.45">
      <c r="A6" s="115"/>
      <c r="B6" s="116" t="s">
        <v>87</v>
      </c>
      <c r="C6" s="2" t="s">
        <v>88</v>
      </c>
      <c r="D6" s="2" t="s">
        <v>89</v>
      </c>
      <c r="E6" s="2" t="s">
        <v>90</v>
      </c>
      <c r="F6" s="2" t="s">
        <v>91</v>
      </c>
      <c r="G6" s="2" t="s">
        <v>92</v>
      </c>
      <c r="H6" s="117" t="s">
        <v>93</v>
      </c>
      <c r="I6" s="116" t="s">
        <v>87</v>
      </c>
      <c r="J6" s="2" t="s">
        <v>88</v>
      </c>
      <c r="K6" s="2" t="s">
        <v>89</v>
      </c>
      <c r="L6" s="2" t="s">
        <v>90</v>
      </c>
      <c r="M6" s="2" t="s">
        <v>91</v>
      </c>
      <c r="N6" s="2" t="s">
        <v>92</v>
      </c>
      <c r="O6" s="117" t="s">
        <v>93</v>
      </c>
    </row>
    <row r="7" spans="1:18" x14ac:dyDescent="0.45">
      <c r="A7" s="118"/>
      <c r="B7" s="119" t="s">
        <v>94</v>
      </c>
      <c r="C7" s="55" t="s">
        <v>95</v>
      </c>
      <c r="D7" s="55" t="s">
        <v>95</v>
      </c>
      <c r="E7" s="55" t="s">
        <v>96</v>
      </c>
      <c r="F7" s="120" t="s">
        <v>97</v>
      </c>
      <c r="G7" s="55" t="s">
        <v>95</v>
      </c>
      <c r="H7" s="121" t="s">
        <v>96</v>
      </c>
      <c r="I7" s="119" t="s">
        <v>95</v>
      </c>
      <c r="J7" s="55" t="s">
        <v>95</v>
      </c>
      <c r="K7" s="120" t="s">
        <v>97</v>
      </c>
      <c r="L7" s="55" t="s">
        <v>98</v>
      </c>
      <c r="M7" s="120" t="s">
        <v>97</v>
      </c>
      <c r="N7" s="55" t="s">
        <v>98</v>
      </c>
      <c r="O7" s="121" t="s">
        <v>98</v>
      </c>
    </row>
    <row r="8" spans="1:18" x14ac:dyDescent="0.45">
      <c r="A8" s="122" t="s">
        <v>99</v>
      </c>
      <c r="B8" s="123"/>
      <c r="C8" s="124"/>
      <c r="D8" s="124"/>
      <c r="E8" s="124"/>
      <c r="F8" s="125" t="s">
        <v>100</v>
      </c>
      <c r="G8" s="124"/>
      <c r="H8" s="126"/>
      <c r="I8" s="123"/>
      <c r="J8" s="124"/>
      <c r="K8" s="124"/>
      <c r="L8" s="124"/>
      <c r="M8" s="125" t="s">
        <v>100</v>
      </c>
      <c r="N8" s="124"/>
      <c r="O8" s="126"/>
    </row>
    <row r="9" spans="1:18" x14ac:dyDescent="0.45">
      <c r="A9" s="127" t="s">
        <v>11</v>
      </c>
      <c r="B9" s="123"/>
      <c r="C9" s="124"/>
      <c r="D9" s="124"/>
      <c r="E9" s="128" t="s">
        <v>29</v>
      </c>
      <c r="F9" s="55"/>
      <c r="G9" s="129" t="s">
        <v>101</v>
      </c>
      <c r="H9" s="129" t="s">
        <v>102</v>
      </c>
      <c r="I9" s="123"/>
      <c r="J9" s="124"/>
      <c r="K9" s="124"/>
      <c r="L9" s="124"/>
      <c r="M9" s="124"/>
      <c r="N9" s="124"/>
      <c r="O9" s="130" t="s">
        <v>27</v>
      </c>
      <c r="P9" s="131"/>
    </row>
    <row r="10" spans="1:18" x14ac:dyDescent="0.45">
      <c r="A10" s="132" t="s">
        <v>12</v>
      </c>
      <c r="B10" s="119"/>
      <c r="C10" s="55"/>
      <c r="D10" s="55"/>
      <c r="E10" s="133" t="s">
        <v>29</v>
      </c>
      <c r="F10" s="55"/>
      <c r="G10" s="133" t="s">
        <v>101</v>
      </c>
      <c r="H10" s="134" t="s">
        <v>102</v>
      </c>
      <c r="I10" s="55"/>
      <c r="J10" s="55"/>
      <c r="K10" s="55"/>
      <c r="L10" s="133" t="s">
        <v>24</v>
      </c>
      <c r="M10" s="55"/>
      <c r="N10" s="55"/>
      <c r="O10" s="135" t="s">
        <v>27</v>
      </c>
    </row>
    <row r="11" spans="1:18" x14ac:dyDescent="0.45">
      <c r="A11" s="136" t="s">
        <v>13</v>
      </c>
      <c r="B11" s="119"/>
      <c r="C11" s="55"/>
      <c r="D11" s="55"/>
      <c r="E11" s="137" t="s">
        <v>29</v>
      </c>
      <c r="F11" s="55"/>
      <c r="G11" s="55"/>
      <c r="H11" s="126"/>
      <c r="I11" s="55"/>
      <c r="J11" s="137" t="s">
        <v>102</v>
      </c>
      <c r="K11" s="137" t="s">
        <v>101</v>
      </c>
      <c r="L11" s="55"/>
      <c r="M11" s="124"/>
      <c r="N11" s="113"/>
      <c r="O11" s="121"/>
    </row>
    <row r="12" spans="1:18" x14ac:dyDescent="0.45">
      <c r="A12" s="138" t="s">
        <v>14</v>
      </c>
      <c r="B12" s="237" t="s">
        <v>15</v>
      </c>
      <c r="C12" s="226"/>
      <c r="D12" s="226"/>
      <c r="E12" s="226"/>
      <c r="F12" s="226"/>
      <c r="G12" s="226"/>
      <c r="H12" s="227"/>
      <c r="I12" s="55"/>
      <c r="J12" s="55"/>
      <c r="K12" s="139" t="s">
        <v>102</v>
      </c>
      <c r="L12" s="139" t="s">
        <v>101</v>
      </c>
      <c r="M12" s="139" t="s">
        <v>29</v>
      </c>
      <c r="N12" s="140" t="s">
        <v>103</v>
      </c>
      <c r="O12" s="141" t="s">
        <v>104</v>
      </c>
    </row>
    <row r="13" spans="1:18" x14ac:dyDescent="0.45">
      <c r="A13" s="142" t="s">
        <v>36</v>
      </c>
      <c r="B13" s="143" t="s">
        <v>105</v>
      </c>
      <c r="C13" s="118"/>
      <c r="D13" s="118"/>
      <c r="E13" s="118"/>
      <c r="F13" s="142" t="s">
        <v>106</v>
      </c>
      <c r="G13" s="118"/>
      <c r="H13" s="144"/>
      <c r="I13" s="143" t="s">
        <v>105</v>
      </c>
      <c r="J13" s="118"/>
      <c r="K13" s="118"/>
      <c r="L13" s="118"/>
      <c r="M13" s="142" t="s">
        <v>106</v>
      </c>
      <c r="N13" s="122"/>
      <c r="O13" s="144"/>
    </row>
    <row r="14" spans="1:18" ht="18" x14ac:dyDescent="0.45">
      <c r="B14" s="1" t="s">
        <v>107</v>
      </c>
      <c r="Q14"/>
    </row>
    <row r="16" spans="1:18" x14ac:dyDescent="0.45">
      <c r="B16" s="228" t="s">
        <v>108</v>
      </c>
      <c r="C16" s="229"/>
      <c r="D16" s="229"/>
      <c r="E16" s="229"/>
      <c r="F16" s="229"/>
      <c r="G16" s="229"/>
      <c r="H16" s="230"/>
      <c r="I16" s="238" t="s">
        <v>109</v>
      </c>
      <c r="J16" s="239"/>
      <c r="K16" s="239"/>
      <c r="L16" s="239"/>
      <c r="M16" s="239"/>
      <c r="N16" s="239"/>
      <c r="O16" s="240"/>
    </row>
    <row r="17" spans="1:17" x14ac:dyDescent="0.45">
      <c r="A17" s="1" t="s">
        <v>110</v>
      </c>
      <c r="B17" s="231"/>
      <c r="C17" s="232"/>
      <c r="D17" s="232"/>
      <c r="E17" s="232"/>
      <c r="F17" s="232"/>
      <c r="G17" s="232"/>
      <c r="H17" s="233"/>
      <c r="I17" s="241"/>
      <c r="J17" s="242"/>
      <c r="K17" s="242"/>
      <c r="L17" s="242"/>
      <c r="M17" s="242"/>
      <c r="N17" s="242"/>
      <c r="O17" s="243"/>
    </row>
    <row r="18" spans="1:17" x14ac:dyDescent="0.45">
      <c r="B18" s="231"/>
      <c r="C18" s="232"/>
      <c r="D18" s="232"/>
      <c r="E18" s="232"/>
      <c r="F18" s="232"/>
      <c r="G18" s="232"/>
      <c r="H18" s="233"/>
      <c r="I18" s="241"/>
      <c r="J18" s="242"/>
      <c r="K18" s="242"/>
      <c r="L18" s="242"/>
      <c r="M18" s="242"/>
      <c r="N18" s="242"/>
      <c r="O18" s="243"/>
    </row>
    <row r="19" spans="1:17" x14ac:dyDescent="0.45">
      <c r="B19" s="234"/>
      <c r="C19" s="235"/>
      <c r="D19" s="235"/>
      <c r="E19" s="235"/>
      <c r="F19" s="235"/>
      <c r="G19" s="235"/>
      <c r="H19" s="236"/>
      <c r="I19" s="244"/>
      <c r="J19" s="245"/>
      <c r="K19" s="245"/>
      <c r="L19" s="245"/>
      <c r="M19" s="245"/>
      <c r="N19" s="245"/>
      <c r="O19" s="246"/>
    </row>
    <row r="20" spans="1:17" x14ac:dyDescent="0.45">
      <c r="B20" s="112">
        <v>2</v>
      </c>
      <c r="C20" s="113">
        <v>3</v>
      </c>
      <c r="D20" s="113">
        <v>4</v>
      </c>
      <c r="E20" s="113">
        <v>5</v>
      </c>
      <c r="F20" s="113">
        <v>6</v>
      </c>
      <c r="G20" s="113">
        <v>7</v>
      </c>
      <c r="H20" s="114">
        <v>8</v>
      </c>
      <c r="I20" s="112">
        <v>9</v>
      </c>
      <c r="J20" s="113">
        <v>10</v>
      </c>
      <c r="K20" s="113">
        <v>11</v>
      </c>
      <c r="L20" s="113">
        <v>12</v>
      </c>
      <c r="M20" s="113">
        <v>13</v>
      </c>
      <c r="N20" s="113">
        <v>14</v>
      </c>
      <c r="O20" s="114">
        <v>15</v>
      </c>
    </row>
    <row r="21" spans="1:17" x14ac:dyDescent="0.45">
      <c r="B21" s="116" t="s">
        <v>87</v>
      </c>
      <c r="C21" s="2" t="s">
        <v>88</v>
      </c>
      <c r="D21" s="2" t="s">
        <v>89</v>
      </c>
      <c r="E21" s="2" t="s">
        <v>90</v>
      </c>
      <c r="F21" s="2" t="s">
        <v>91</v>
      </c>
      <c r="G21" s="2" t="s">
        <v>92</v>
      </c>
      <c r="H21" s="117" t="s">
        <v>93</v>
      </c>
      <c r="I21" s="116" t="s">
        <v>87</v>
      </c>
      <c r="J21" s="2" t="s">
        <v>88</v>
      </c>
      <c r="K21" s="2" t="s">
        <v>89</v>
      </c>
      <c r="L21" s="2" t="s">
        <v>90</v>
      </c>
      <c r="M21" s="2" t="s">
        <v>91</v>
      </c>
      <c r="N21" s="2" t="s">
        <v>92</v>
      </c>
      <c r="O21" s="117" t="s">
        <v>93</v>
      </c>
    </row>
    <row r="22" spans="1:17" x14ac:dyDescent="0.45">
      <c r="A22" s="118"/>
      <c r="B22" s="119" t="s">
        <v>94</v>
      </c>
      <c r="C22" s="55" t="s">
        <v>95</v>
      </c>
      <c r="D22" s="120" t="s">
        <v>97</v>
      </c>
      <c r="E22" s="55" t="s">
        <v>98</v>
      </c>
      <c r="F22" s="120" t="s">
        <v>97</v>
      </c>
      <c r="G22" s="55" t="s">
        <v>98</v>
      </c>
      <c r="H22" s="55" t="s">
        <v>95</v>
      </c>
      <c r="I22" s="119" t="s">
        <v>95</v>
      </c>
      <c r="J22" s="55" t="s">
        <v>95</v>
      </c>
      <c r="K22" s="120" t="s">
        <v>97</v>
      </c>
      <c r="L22" s="55" t="s">
        <v>98</v>
      </c>
      <c r="M22" s="120" t="s">
        <v>97</v>
      </c>
      <c r="N22" s="55" t="s">
        <v>98</v>
      </c>
      <c r="O22" s="121" t="s">
        <v>98</v>
      </c>
    </row>
    <row r="23" spans="1:17" x14ac:dyDescent="0.45">
      <c r="A23" s="122" t="s">
        <v>111</v>
      </c>
      <c r="B23" s="123"/>
      <c r="C23" s="124"/>
      <c r="D23" s="124"/>
      <c r="E23" s="124"/>
      <c r="F23" s="125" t="s">
        <v>100</v>
      </c>
      <c r="G23" s="124"/>
      <c r="H23" s="126"/>
      <c r="I23" s="123"/>
      <c r="J23" s="223" t="s">
        <v>112</v>
      </c>
      <c r="K23" s="124"/>
      <c r="L23" s="124"/>
      <c r="M23" s="125" t="s">
        <v>100</v>
      </c>
      <c r="N23" s="124"/>
      <c r="O23" s="126"/>
    </row>
    <row r="24" spans="1:17" x14ac:dyDescent="0.45">
      <c r="A24" s="127" t="s">
        <v>11</v>
      </c>
      <c r="B24" s="145" t="s">
        <v>31</v>
      </c>
      <c r="C24" s="124"/>
      <c r="D24" s="124"/>
      <c r="E24" s="130" t="s">
        <v>29</v>
      </c>
      <c r="F24" s="124"/>
      <c r="G24" s="124"/>
      <c r="H24" s="126"/>
      <c r="I24" s="123"/>
      <c r="J24" s="224"/>
      <c r="K24" s="124"/>
      <c r="L24" s="124"/>
      <c r="M24" s="124"/>
      <c r="N24" s="124"/>
      <c r="O24" s="126"/>
    </row>
    <row r="25" spans="1:17" ht="18" x14ac:dyDescent="0.45">
      <c r="A25" s="132" t="s">
        <v>12</v>
      </c>
      <c r="B25" s="146" t="s">
        <v>31</v>
      </c>
      <c r="C25" s="55"/>
      <c r="D25" s="55"/>
      <c r="E25" s="55"/>
      <c r="F25" s="147" t="s">
        <v>29</v>
      </c>
      <c r="G25" s="55"/>
      <c r="H25" s="121"/>
      <c r="I25" s="123"/>
      <c r="J25" s="224"/>
      <c r="K25" s="55"/>
      <c r="L25" s="55"/>
      <c r="M25" s="55"/>
      <c r="N25" s="55"/>
      <c r="O25" s="121"/>
      <c r="Q25"/>
    </row>
    <row r="26" spans="1:17" x14ac:dyDescent="0.45">
      <c r="A26" s="136" t="s">
        <v>13</v>
      </c>
      <c r="B26" s="148" t="s">
        <v>31</v>
      </c>
      <c r="C26" s="149" t="s">
        <v>27</v>
      </c>
      <c r="D26" s="55"/>
      <c r="E26" s="149" t="s">
        <v>24</v>
      </c>
      <c r="F26" s="55"/>
      <c r="G26" s="55"/>
      <c r="H26" s="121"/>
      <c r="I26" s="119"/>
      <c r="J26" s="224"/>
      <c r="K26" s="55"/>
      <c r="L26" s="55"/>
      <c r="M26" s="55"/>
      <c r="N26" s="55"/>
      <c r="O26" s="121"/>
    </row>
    <row r="27" spans="1:17" x14ac:dyDescent="0.45">
      <c r="A27" s="138" t="s">
        <v>14</v>
      </c>
      <c r="B27" s="150" t="s">
        <v>31</v>
      </c>
      <c r="C27" s="151" t="s">
        <v>113</v>
      </c>
      <c r="D27" s="151" t="s">
        <v>29</v>
      </c>
      <c r="E27" s="55"/>
      <c r="F27" s="55"/>
      <c r="G27" s="55"/>
      <c r="H27" s="121"/>
      <c r="I27" s="119"/>
      <c r="J27" s="224"/>
      <c r="K27" s="226" t="s">
        <v>114</v>
      </c>
      <c r="L27" s="226"/>
      <c r="M27" s="226"/>
      <c r="N27" s="226"/>
      <c r="O27" s="227"/>
    </row>
    <row r="28" spans="1:17" x14ac:dyDescent="0.45">
      <c r="A28" s="142" t="s">
        <v>36</v>
      </c>
      <c r="B28" s="143" t="s">
        <v>105</v>
      </c>
      <c r="C28" s="118"/>
      <c r="D28" s="152" t="s">
        <v>115</v>
      </c>
      <c r="E28" s="118"/>
      <c r="F28" s="142" t="s">
        <v>106</v>
      </c>
      <c r="G28" s="118"/>
      <c r="H28" s="144"/>
      <c r="I28" s="142" t="s">
        <v>106</v>
      </c>
      <c r="J28" s="225"/>
      <c r="K28" s="118"/>
      <c r="L28" s="118"/>
      <c r="M28" s="142" t="s">
        <v>106</v>
      </c>
      <c r="N28" s="118"/>
      <c r="O28" s="144"/>
    </row>
    <row r="31" spans="1:17" ht="15.75" customHeight="1" x14ac:dyDescent="0.45">
      <c r="B31" s="238" t="s">
        <v>116</v>
      </c>
      <c r="C31" s="247"/>
      <c r="D31" s="247"/>
      <c r="E31" s="247"/>
      <c r="F31" s="247"/>
      <c r="G31" s="247"/>
      <c r="H31" s="248"/>
      <c r="I31" s="238" t="s">
        <v>117</v>
      </c>
      <c r="J31" s="239"/>
      <c r="K31" s="239"/>
      <c r="L31" s="239"/>
      <c r="M31" s="239"/>
      <c r="N31" s="239"/>
      <c r="O31" s="240"/>
    </row>
    <row r="32" spans="1:17" x14ac:dyDescent="0.45">
      <c r="A32" s="1" t="s">
        <v>118</v>
      </c>
      <c r="B32" s="249"/>
      <c r="C32" s="250"/>
      <c r="D32" s="250"/>
      <c r="E32" s="250"/>
      <c r="F32" s="250"/>
      <c r="G32" s="250"/>
      <c r="H32" s="251"/>
      <c r="I32" s="241"/>
      <c r="J32" s="242"/>
      <c r="K32" s="242"/>
      <c r="L32" s="242"/>
      <c r="M32" s="242"/>
      <c r="N32" s="242"/>
      <c r="O32" s="243"/>
    </row>
    <row r="33" spans="1:17" x14ac:dyDescent="0.45">
      <c r="B33" s="249"/>
      <c r="C33" s="250"/>
      <c r="D33" s="250"/>
      <c r="E33" s="250"/>
      <c r="F33" s="250"/>
      <c r="G33" s="250"/>
      <c r="H33" s="251"/>
      <c r="I33" s="241"/>
      <c r="J33" s="242"/>
      <c r="K33" s="242"/>
      <c r="L33" s="242"/>
      <c r="M33" s="242"/>
      <c r="N33" s="242"/>
      <c r="O33" s="243"/>
    </row>
    <row r="34" spans="1:17" x14ac:dyDescent="0.45">
      <c r="B34" s="252"/>
      <c r="C34" s="253"/>
      <c r="D34" s="253"/>
      <c r="E34" s="253"/>
      <c r="F34" s="253"/>
      <c r="G34" s="253"/>
      <c r="H34" s="254"/>
      <c r="I34" s="244"/>
      <c r="J34" s="245"/>
      <c r="K34" s="245"/>
      <c r="L34" s="245"/>
      <c r="M34" s="245"/>
      <c r="N34" s="245"/>
      <c r="O34" s="246"/>
    </row>
    <row r="35" spans="1:17" x14ac:dyDescent="0.45">
      <c r="B35" s="112">
        <v>16</v>
      </c>
      <c r="C35" s="113">
        <v>17</v>
      </c>
      <c r="D35" s="113">
        <v>18</v>
      </c>
      <c r="E35" s="113">
        <v>19</v>
      </c>
      <c r="F35" s="113">
        <v>20</v>
      </c>
      <c r="G35" s="113">
        <v>21</v>
      </c>
      <c r="H35" s="114">
        <v>22</v>
      </c>
      <c r="I35" s="112">
        <v>23</v>
      </c>
      <c r="J35" s="113">
        <v>24</v>
      </c>
      <c r="K35" s="113">
        <v>25</v>
      </c>
      <c r="L35" s="113">
        <v>26</v>
      </c>
      <c r="M35" s="113">
        <v>27</v>
      </c>
      <c r="N35" s="113">
        <v>28</v>
      </c>
      <c r="O35" s="114">
        <v>29</v>
      </c>
    </row>
    <row r="36" spans="1:17" x14ac:dyDescent="0.45">
      <c r="B36" s="116" t="s">
        <v>87</v>
      </c>
      <c r="C36" s="2" t="s">
        <v>88</v>
      </c>
      <c r="D36" s="2" t="s">
        <v>89</v>
      </c>
      <c r="E36" s="2" t="s">
        <v>90</v>
      </c>
      <c r="F36" s="2" t="s">
        <v>91</v>
      </c>
      <c r="G36" s="2" t="s">
        <v>92</v>
      </c>
      <c r="H36" s="117" t="s">
        <v>93</v>
      </c>
      <c r="I36" s="116" t="s">
        <v>87</v>
      </c>
      <c r="J36" s="2" t="s">
        <v>88</v>
      </c>
      <c r="K36" s="2" t="s">
        <v>89</v>
      </c>
      <c r="L36" s="2" t="s">
        <v>90</v>
      </c>
      <c r="M36" s="2" t="s">
        <v>91</v>
      </c>
      <c r="N36" s="2" t="s">
        <v>92</v>
      </c>
      <c r="O36" s="117" t="s">
        <v>93</v>
      </c>
    </row>
    <row r="37" spans="1:17" x14ac:dyDescent="0.45">
      <c r="A37" s="118"/>
      <c r="B37" s="119" t="s">
        <v>94</v>
      </c>
      <c r="C37" s="55" t="s">
        <v>95</v>
      </c>
      <c r="D37" s="120" t="s">
        <v>97</v>
      </c>
      <c r="E37" s="55" t="s">
        <v>98</v>
      </c>
      <c r="F37" s="120" t="s">
        <v>97</v>
      </c>
      <c r="G37" s="55" t="s">
        <v>98</v>
      </c>
      <c r="H37" s="121" t="s">
        <v>98</v>
      </c>
      <c r="I37" s="119" t="s">
        <v>94</v>
      </c>
      <c r="J37" s="55" t="s">
        <v>95</v>
      </c>
      <c r="K37" s="120" t="s">
        <v>97</v>
      </c>
      <c r="L37" s="55" t="s">
        <v>98</v>
      </c>
      <c r="M37" s="120" t="s">
        <v>97</v>
      </c>
      <c r="N37" s="55" t="s">
        <v>98</v>
      </c>
      <c r="O37" s="121" t="s">
        <v>98</v>
      </c>
    </row>
    <row r="38" spans="1:17" x14ac:dyDescent="0.45">
      <c r="A38" s="122" t="s">
        <v>99</v>
      </c>
      <c r="B38" s="123"/>
      <c r="C38" s="124"/>
      <c r="D38" s="124"/>
      <c r="E38" s="124"/>
      <c r="F38" s="125" t="s">
        <v>100</v>
      </c>
      <c r="G38" s="124"/>
      <c r="H38" s="126"/>
      <c r="I38" s="123"/>
      <c r="J38" s="124"/>
      <c r="K38" s="124"/>
      <c r="L38" s="124"/>
      <c r="M38" s="125" t="s">
        <v>100</v>
      </c>
      <c r="N38" s="124"/>
      <c r="O38" s="126"/>
    </row>
    <row r="39" spans="1:17" x14ac:dyDescent="0.45">
      <c r="A39" s="127" t="s">
        <v>11</v>
      </c>
      <c r="B39" s="123"/>
      <c r="C39" s="124"/>
      <c r="D39" s="124"/>
      <c r="E39" s="124"/>
      <c r="F39" s="124"/>
      <c r="G39" s="124"/>
      <c r="H39" s="126"/>
      <c r="I39" s="123"/>
      <c r="J39" s="124"/>
      <c r="K39" s="124"/>
      <c r="L39" s="124"/>
      <c r="M39" s="124"/>
      <c r="N39" s="124"/>
      <c r="O39" s="126"/>
      <c r="Q39" s="1">
        <v>2</v>
      </c>
    </row>
    <row r="40" spans="1:17" x14ac:dyDescent="0.45">
      <c r="A40" s="132" t="s">
        <v>12</v>
      </c>
      <c r="B40" s="119"/>
      <c r="C40" s="55"/>
      <c r="D40" s="55"/>
      <c r="E40" s="55"/>
      <c r="F40" s="55"/>
      <c r="G40" s="55"/>
      <c r="H40" s="121"/>
      <c r="I40" s="119"/>
      <c r="J40" s="55"/>
      <c r="K40" s="55"/>
      <c r="L40" s="55"/>
      <c r="M40" s="55"/>
      <c r="N40" s="55"/>
      <c r="O40" s="121"/>
    </row>
    <row r="41" spans="1:17" x14ac:dyDescent="0.45">
      <c r="A41" s="136" t="s">
        <v>13</v>
      </c>
      <c r="B41" s="119"/>
      <c r="C41" s="55"/>
      <c r="D41" s="55"/>
      <c r="E41" s="55"/>
      <c r="F41" s="55"/>
      <c r="G41" s="55"/>
      <c r="H41" s="121"/>
      <c r="I41" s="119"/>
      <c r="J41" s="55"/>
      <c r="K41" s="55"/>
      <c r="L41" s="55"/>
      <c r="M41" s="55"/>
      <c r="N41" s="55"/>
      <c r="O41" s="121"/>
    </row>
    <row r="42" spans="1:17" x14ac:dyDescent="0.45">
      <c r="A42" s="138" t="s">
        <v>14</v>
      </c>
      <c r="B42" s="153"/>
      <c r="C42" s="118"/>
      <c r="D42" s="55"/>
      <c r="E42" s="55"/>
      <c r="F42" s="55"/>
      <c r="G42" s="55"/>
      <c r="H42" s="121"/>
      <c r="I42" s="119"/>
      <c r="J42" s="55"/>
      <c r="K42" s="55"/>
      <c r="L42" s="55"/>
      <c r="M42" s="55"/>
      <c r="N42" s="55"/>
      <c r="O42" s="121"/>
    </row>
    <row r="43" spans="1:17" x14ac:dyDescent="0.45">
      <c r="A43" s="142" t="s">
        <v>36</v>
      </c>
      <c r="B43" s="143" t="s">
        <v>105</v>
      </c>
      <c r="C43" s="118"/>
      <c r="D43" s="118"/>
      <c r="E43" s="118"/>
      <c r="F43" s="142" t="s">
        <v>106</v>
      </c>
      <c r="G43" s="118"/>
      <c r="H43" s="144"/>
      <c r="I43" s="143" t="s">
        <v>105</v>
      </c>
      <c r="J43" s="118"/>
      <c r="K43" s="118"/>
      <c r="L43" s="118"/>
      <c r="M43" s="142" t="s">
        <v>106</v>
      </c>
      <c r="N43" s="118"/>
      <c r="O43" s="144"/>
    </row>
    <row r="46" spans="1:17" ht="15.75" customHeight="1" x14ac:dyDescent="0.45">
      <c r="B46" s="238" t="s">
        <v>119</v>
      </c>
      <c r="C46" s="247"/>
      <c r="D46" s="247"/>
      <c r="E46" s="247"/>
      <c r="F46" s="247"/>
      <c r="G46" s="247"/>
      <c r="H46" s="248"/>
      <c r="I46" s="238" t="s">
        <v>120</v>
      </c>
      <c r="J46" s="239"/>
      <c r="K46" s="239"/>
      <c r="L46" s="239"/>
      <c r="M46" s="239"/>
      <c r="N46" s="239"/>
      <c r="O46" s="240"/>
    </row>
    <row r="47" spans="1:17" x14ac:dyDescent="0.45">
      <c r="A47" s="1" t="s">
        <v>121</v>
      </c>
      <c r="B47" s="249"/>
      <c r="C47" s="250"/>
      <c r="D47" s="250"/>
      <c r="E47" s="250"/>
      <c r="F47" s="250"/>
      <c r="G47" s="250"/>
      <c r="H47" s="251"/>
      <c r="I47" s="241"/>
      <c r="J47" s="242"/>
      <c r="K47" s="242"/>
      <c r="L47" s="242"/>
      <c r="M47" s="242"/>
      <c r="N47" s="242"/>
      <c r="O47" s="243"/>
    </row>
    <row r="48" spans="1:17" x14ac:dyDescent="0.45">
      <c r="B48" s="249"/>
      <c r="C48" s="250"/>
      <c r="D48" s="250"/>
      <c r="E48" s="250"/>
      <c r="F48" s="250"/>
      <c r="G48" s="250"/>
      <c r="H48" s="251"/>
      <c r="I48" s="241"/>
      <c r="J48" s="242"/>
      <c r="K48" s="242"/>
      <c r="L48" s="242"/>
      <c r="M48" s="242"/>
      <c r="N48" s="242"/>
      <c r="O48" s="243"/>
    </row>
    <row r="49" spans="1:17" x14ac:dyDescent="0.45">
      <c r="B49" s="252"/>
      <c r="C49" s="253"/>
      <c r="D49" s="253"/>
      <c r="E49" s="253"/>
      <c r="F49" s="253"/>
      <c r="G49" s="253"/>
      <c r="H49" s="254"/>
      <c r="I49" s="244"/>
      <c r="J49" s="245"/>
      <c r="K49" s="245"/>
      <c r="L49" s="245"/>
      <c r="M49" s="245"/>
      <c r="N49" s="245"/>
      <c r="O49" s="246"/>
    </row>
    <row r="50" spans="1:17" x14ac:dyDescent="0.45">
      <c r="B50" s="112">
        <v>30</v>
      </c>
      <c r="C50" s="113">
        <v>31</v>
      </c>
      <c r="D50" s="113">
        <v>1</v>
      </c>
      <c r="E50" s="113">
        <v>2</v>
      </c>
      <c r="F50" s="113">
        <v>3</v>
      </c>
      <c r="G50" s="113">
        <v>4</v>
      </c>
      <c r="H50" s="114">
        <v>5</v>
      </c>
      <c r="I50" s="112">
        <v>6</v>
      </c>
      <c r="J50" s="113">
        <v>7</v>
      </c>
      <c r="K50" s="154">
        <v>8</v>
      </c>
      <c r="L50" s="154">
        <v>9</v>
      </c>
      <c r="M50" s="154">
        <v>10</v>
      </c>
      <c r="N50" s="154">
        <v>11</v>
      </c>
      <c r="O50" s="155">
        <v>12</v>
      </c>
    </row>
    <row r="51" spans="1:17" x14ac:dyDescent="0.45">
      <c r="B51" s="116" t="s">
        <v>87</v>
      </c>
      <c r="C51" s="2" t="s">
        <v>88</v>
      </c>
      <c r="D51" s="2" t="s">
        <v>89</v>
      </c>
      <c r="E51" s="2" t="s">
        <v>90</v>
      </c>
      <c r="F51" s="2" t="s">
        <v>91</v>
      </c>
      <c r="G51" s="2" t="s">
        <v>92</v>
      </c>
      <c r="H51" s="117" t="s">
        <v>93</v>
      </c>
      <c r="I51" s="116" t="s">
        <v>87</v>
      </c>
      <c r="J51" s="2" t="s">
        <v>88</v>
      </c>
      <c r="K51" s="156" t="s">
        <v>89</v>
      </c>
      <c r="L51" s="156" t="s">
        <v>90</v>
      </c>
      <c r="M51" s="156" t="s">
        <v>91</v>
      </c>
      <c r="N51" s="156" t="s">
        <v>92</v>
      </c>
      <c r="O51" s="157" t="s">
        <v>93</v>
      </c>
    </row>
    <row r="52" spans="1:17" x14ac:dyDescent="0.45">
      <c r="A52" s="118"/>
      <c r="B52" s="119" t="s">
        <v>94</v>
      </c>
      <c r="C52" s="55" t="s">
        <v>95</v>
      </c>
      <c r="D52" s="120" t="s">
        <v>97</v>
      </c>
      <c r="E52" s="55" t="s">
        <v>98</v>
      </c>
      <c r="F52" s="55" t="s">
        <v>95</v>
      </c>
      <c r="G52" s="55" t="s">
        <v>98</v>
      </c>
      <c r="H52" s="158" t="s">
        <v>95</v>
      </c>
      <c r="I52" s="119" t="s">
        <v>94</v>
      </c>
      <c r="J52" s="55" t="s">
        <v>95</v>
      </c>
      <c r="K52" s="159" t="s">
        <v>97</v>
      </c>
      <c r="L52" s="159" t="s">
        <v>98</v>
      </c>
      <c r="M52" s="159" t="s">
        <v>97</v>
      </c>
      <c r="N52" s="159" t="s">
        <v>98</v>
      </c>
      <c r="O52" s="160" t="s">
        <v>98</v>
      </c>
    </row>
    <row r="53" spans="1:17" x14ac:dyDescent="0.45">
      <c r="A53" s="122" t="s">
        <v>99</v>
      </c>
      <c r="B53" s="123"/>
      <c r="C53" s="124"/>
      <c r="D53" s="124"/>
      <c r="E53" s="124"/>
      <c r="F53" s="125"/>
      <c r="G53" s="124"/>
      <c r="H53" s="126"/>
      <c r="I53" s="123"/>
      <c r="J53" s="255" t="s">
        <v>122</v>
      </c>
      <c r="K53" s="161"/>
      <c r="L53" s="161"/>
      <c r="M53" s="161" t="s">
        <v>100</v>
      </c>
      <c r="N53" s="161"/>
      <c r="O53" s="162"/>
    </row>
    <row r="54" spans="1:17" x14ac:dyDescent="0.45">
      <c r="A54" s="127" t="s">
        <v>11</v>
      </c>
      <c r="B54" s="123"/>
      <c r="C54" s="124"/>
      <c r="D54" s="124"/>
      <c r="E54" s="124" t="s">
        <v>24</v>
      </c>
      <c r="F54" s="124" t="s">
        <v>123</v>
      </c>
      <c r="G54" s="124"/>
      <c r="H54" s="126" t="s">
        <v>27</v>
      </c>
      <c r="I54" s="126" t="s">
        <v>29</v>
      </c>
      <c r="J54" s="256"/>
      <c r="K54" s="161"/>
      <c r="L54" s="161"/>
      <c r="M54" s="161"/>
      <c r="N54" s="161"/>
      <c r="O54" s="162"/>
      <c r="Q54" s="1">
        <v>1</v>
      </c>
    </row>
    <row r="55" spans="1:17" x14ac:dyDescent="0.45">
      <c r="A55" s="132" t="s">
        <v>12</v>
      </c>
      <c r="B55" s="119"/>
      <c r="C55" s="55"/>
      <c r="D55" s="55" t="s">
        <v>24</v>
      </c>
      <c r="E55" s="55"/>
      <c r="F55" s="55" t="s">
        <v>123</v>
      </c>
      <c r="G55" s="55" t="s">
        <v>27</v>
      </c>
      <c r="H55" s="126"/>
      <c r="I55" s="126" t="s">
        <v>29</v>
      </c>
      <c r="J55" s="256"/>
      <c r="K55" s="159"/>
      <c r="L55" s="159"/>
      <c r="M55" s="159"/>
      <c r="N55" s="159"/>
      <c r="O55" s="160"/>
    </row>
    <row r="56" spans="1:17" x14ac:dyDescent="0.45">
      <c r="A56" s="136" t="s">
        <v>13</v>
      </c>
      <c r="B56" s="119"/>
      <c r="C56" s="55"/>
      <c r="D56" s="55" t="s">
        <v>24</v>
      </c>
      <c r="E56" s="55"/>
      <c r="F56" s="55" t="s">
        <v>123</v>
      </c>
      <c r="G56" s="55" t="s">
        <v>27</v>
      </c>
      <c r="H56" s="126"/>
      <c r="I56" s="126" t="s">
        <v>29</v>
      </c>
      <c r="J56" s="256"/>
      <c r="K56" s="159"/>
      <c r="L56" s="159"/>
      <c r="M56" s="159"/>
      <c r="N56" s="159"/>
      <c r="O56" s="160"/>
    </row>
    <row r="57" spans="1:17" x14ac:dyDescent="0.45">
      <c r="A57" s="138" t="s">
        <v>14</v>
      </c>
      <c r="B57" s="153"/>
      <c r="C57" s="118"/>
      <c r="D57" s="55"/>
      <c r="E57" s="55" t="s">
        <v>31</v>
      </c>
      <c r="F57" s="55" t="s">
        <v>24</v>
      </c>
      <c r="G57" s="55" t="s">
        <v>27</v>
      </c>
      <c r="H57" s="226" t="s">
        <v>124</v>
      </c>
      <c r="I57" s="226"/>
      <c r="J57" s="256"/>
      <c r="K57" s="159"/>
      <c r="L57" s="159"/>
      <c r="M57" s="159"/>
      <c r="N57" s="159"/>
      <c r="O57" s="160"/>
    </row>
    <row r="58" spans="1:17" ht="18" customHeight="1" x14ac:dyDescent="0.45">
      <c r="A58" s="142" t="s">
        <v>36</v>
      </c>
      <c r="B58" s="143" t="s">
        <v>105</v>
      </c>
      <c r="C58" s="118"/>
      <c r="D58" s="118"/>
      <c r="E58" s="258" t="s">
        <v>125</v>
      </c>
      <c r="F58" s="258"/>
      <c r="G58" s="258"/>
      <c r="H58" s="259"/>
      <c r="I58" s="142" t="s">
        <v>106</v>
      </c>
      <c r="J58" s="257"/>
      <c r="K58" s="163"/>
      <c r="L58" s="163"/>
      <c r="M58" s="163"/>
      <c r="N58" s="163"/>
      <c r="O58" s="164"/>
    </row>
  </sheetData>
  <mergeCells count="14">
    <mergeCell ref="B31:H34"/>
    <mergeCell ref="I31:O34"/>
    <mergeCell ref="B46:H49"/>
    <mergeCell ref="I46:O49"/>
    <mergeCell ref="J53:J58"/>
    <mergeCell ref="H57:I57"/>
    <mergeCell ref="E58:H58"/>
    <mergeCell ref="J23:J28"/>
    <mergeCell ref="K27:O27"/>
    <mergeCell ref="B1:H4"/>
    <mergeCell ref="I1:O4"/>
    <mergeCell ref="B12:H12"/>
    <mergeCell ref="B16:H19"/>
    <mergeCell ref="I16:O19"/>
  </mergeCells>
  <phoneticPr fontId="3"/>
  <pageMargins left="0.7" right="0.7" top="0.75" bottom="0.75" header="0.3" footer="0.3"/>
  <pageSetup paperSize="9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83854303E7E6B84BBE763975476CB317" ma:contentTypeVersion="14" ma:contentTypeDescription="新しいドキュメントを作成します。" ma:contentTypeScope="" ma:versionID="300357dd1f617bdcde7bda1090701427">
  <xsd:schema xmlns:xsd="http://www.w3.org/2001/XMLSchema" xmlns:xs="http://www.w3.org/2001/XMLSchema" xmlns:p="http://schemas.microsoft.com/office/2006/metadata/properties" xmlns:ns3="74f5dd3b-bd0d-424f-8c6a-de8201b71994" xmlns:ns4="7a1678a3-ae29-4ace-a70a-bd86d57e9324" targetNamespace="http://schemas.microsoft.com/office/2006/metadata/properties" ma:root="true" ma:fieldsID="39069735bfde81c6de7a832e1a609578" ns3:_="" ns4:_="">
    <xsd:import namespace="74f5dd3b-bd0d-424f-8c6a-de8201b71994"/>
    <xsd:import namespace="7a1678a3-ae29-4ace-a70a-bd86d57e932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f5dd3b-bd0d-424f-8c6a-de8201b7199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1678a3-ae29-4ace-a70a-bd86d57e932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19110BB-C117-4A2C-BE25-9C90761DA64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E928365-1D2B-4765-AEAB-A8755E553A68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74f5dd3b-bd0d-424f-8c6a-de8201b71994"/>
    <ds:schemaRef ds:uri="http://purl.org/dc/elements/1.1/"/>
    <ds:schemaRef ds:uri="http://schemas.microsoft.com/office/2006/metadata/properties"/>
    <ds:schemaRef ds:uri="7a1678a3-ae29-4ace-a70a-bd86d57e9324"/>
    <ds:schemaRef ds:uri="http://purl.org/dc/terms/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7D22CE7-E563-4B1E-8C17-51F8884E5F2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4f5dd3b-bd0d-424f-8c6a-de8201b71994"/>
    <ds:schemaRef ds:uri="7a1678a3-ae29-4ace-a70a-bd86d57e932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(R4)Sch</vt:lpstr>
      <vt:lpstr>(R4)YOSHIHIKOなら</vt:lpstr>
      <vt:lpstr>(R4)Daily_Sch (かわともさんフォーマット)</vt:lpstr>
      <vt:lpstr>(R3)Daily_Sch_YOSHIHIKO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YOSHIHIKO FUJITA</dc:creator>
  <cp:lastModifiedBy>YOSHIHIKO FUJITA</cp:lastModifiedBy>
  <dcterms:created xsi:type="dcterms:W3CDTF">2022-08-14T03:14:37Z</dcterms:created>
  <dcterms:modified xsi:type="dcterms:W3CDTF">2022-08-14T11:09:20Z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0x01010083854303E7E6B84BBE763975476CB317</vt:lpwstr>
  </property>
</Properties>
</file>